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59" documentId="120_S{2AC9BD13-BADA-5192-A53E-5A8FF88502F6}" xr6:coauthVersionLast="47" xr6:coauthVersionMax="47" xr10:uidLastSave="{19000107-F13D-4C7E-A1CD-E81A085C3CE9}"/>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<sst xmlns="http://schemas.openxmlformats.org/spreadsheetml/2006/main" count="181597" uniqueCount="39213">
  <si>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</si>
  <si>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</si>
  <si>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</si>
  <si>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</si>
  <si>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</si>
  <si>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</si>
  <si>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</si>
  <si>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</si>
  <si>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</si>
  <si>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</si>
  <si>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</si>
  <si>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</si>
  <si>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</si>
  <si>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</si>
  <si>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</si>
  <si>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</si>
  <si>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</si>
  <si>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</si>
  <si>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</si>
  <si>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</si>
  <si>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</si>
  <si>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</si>
  <si>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</si>
  <si>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</si>
  <si>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</si>
  <si>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</si>
  <si>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</si>
  <si>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</si>
  <si>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</si>
  <si>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</si>
  <si>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</si>
  <si>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</si>
  <si>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</si>
  <si>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</si>
  <si>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</si>
  <si>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</si>
  <si>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</si>
  <si>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</si>
  <si>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</si>
  <si>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</si>
  <si>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</si>
  <si>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</si>
  <si>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</si>
  <si>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</si>
  <si>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</si>
  <si>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</si>
  <si>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</si>
  <si>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</si>
  <si>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</si>
  <si>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</si>
  <si>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</si>
  <si>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</si>
  <si>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</si>
  <si>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</si>
  <si>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</si>
  <si>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</si>
  <si>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</si>
  <si>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</si>
  <si>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</si>
  <si>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</si>
  <si>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</si>
  <si>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</si>
  <si>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</si>
  <si>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</si>
  <si>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</si>
  <si>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</si>
  <si>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</si>
  <si>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</si>
  <si>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</si>
  <si>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</si>
  <si>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</si>
  <si>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</si>
  <si>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</si>
  <si>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</si>
  <si>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</si>
  <si>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</si>
  <si>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</si>
  <si>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</si>
  <si>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</si>
  <si>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</si>
  <si>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</si>
  <si>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</si>
  <si>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</si>
  <si>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</si>
  <si>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</si>
  <si>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</si>
  <si>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</si>
  <si>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</si>
  <si>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</si>
  <si>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</si>
  <si>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</si>
  <si>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</si>
  <si>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</si>
  <si>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</si>
  <si>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</si>
  <si>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</si>
  <si>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</si>
  <si>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</si>
  <si>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</si>
  <si>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</si>
  <si>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</si>
  <si>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</si>
  <si>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</si>
  <si>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</si>
  <si>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</si>
  <si>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</si>
  <si>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</si>
  <si>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</si>
  <si>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</si>
  <si>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</si>
  <si>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</si>
  <si>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</si>
  <si>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</si>
  <si>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</si>
  <si>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</si>
  <si>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</si>
  <si>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</si>
  <si>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</si>
  <si>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</si>
  <si>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</si>
  <si>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</si>
  <si>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</si>
  <si>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</si>
  <si>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</si>
  <si>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</si>
  <si>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</si>
  <si>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</si>
  <si>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</si>
  <si>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</si>
  <si>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</si>
  <si>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</si>
  <si>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</si>
  <si>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</si>
  <si>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</si>
  <si>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</si>
  <si>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</si>
  <si>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</si>
  <si>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</si>
  <si>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</si>
  <si>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</si>
  <si>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</si>
  <si>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</si>
  <si>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</si>
  <si>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</si>
  <si>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</si>
  <si>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</si>
  <si>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</si>
  <si>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</si>
  <si>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</si>
  <si>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</si>
  <si>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</si>
  <si>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</si>
  <si>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</si>
  <si>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</si>
  <si>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</si>
  <si>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</si>
  <si>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</si>
  <si>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</si>
  <si>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</si>
  <si>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</si>
  <si>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</si>
  <si>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</si>
  <si>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</si>
  <si>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</si>
  <si>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</si>
  <si>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</si>
  <si>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</si>
  <si>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</si>
  <si>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</si>
  <si>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</si>
  <si>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</si>
  <si>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</si>
  <si>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</si>
  <si>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</si>
  <si>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</si>
  <si>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</si>
  <si>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</si>
  <si>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</si>
  <si>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</si>
  <si>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</si>
  <si>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</si>
  <si>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</si>
  <si>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</si>
  <si>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</si>
  <si>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</si>
  <si>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</si>
  <si>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</si>
  <si>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</si>
  <si>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</si>
  <si>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</si>
  <si>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</si>
  <si>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</si>
  <si>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</si>
  <si>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</si>
  <si>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</si>
  <si>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</si>
  <si>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</si>
  <si>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</si>
  <si>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</si>
  <si>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</si>
  <si>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</si>
  <si>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</si>
  <si>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</si>
  <si>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</si>
  <si>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</si>
  <si>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</si>
  <si>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</si>
  <si>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</si>
  <si>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</si>
  <si>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</si>
  <si>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</si>
  <si>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</si>
  <si>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</si>
  <si>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</si>
  <si>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</si>
  <si>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</si>
  <si>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</si>
  <si>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</si>
  <si>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</si>
  <si>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</si>
  <si>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</si>
  <si>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</si>
  <si>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</si>
  <si>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</si>
  <si>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</si>
  <si>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</si>
  <si>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</si>
  <si>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</si>
  <si>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</si>
  <si>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</si>
  <si>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</si>
  <si>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</si>
  <si>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</si>
  <si>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</si>
  <si>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</si>
  <si>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</si>
  <si>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</si>
  <si>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</si>
  <si>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</si>
  <si>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</si>
  <si>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</si>
  <si>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</si>
  <si>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</si>
  <si>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</si>
  <si>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</si>
  <si>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</si>
  <si>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</si>
  <si>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</si>
  <si>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</si>
  <si>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</si>
  <si>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</si>
  <si>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</si>
  <si>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</si>
  <si>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</si>
  <si>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</si>
  <si>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</si>
  <si>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</si>
  <si>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</si>
  <si>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</si>
  <si>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</si>
  <si>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</si>
  <si>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</si>
  <si>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</si>
  <si>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</si>
  <si>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</si>
  <si>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</si>
  <si>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</si>
  <si>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</si>
  <si>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</si>
  <si>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</si>
  <si>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</si>
  <si>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</si>
  <si>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</si>
  <si>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</si>
  <si>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</si>
  <si>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</si>
  <si>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</si>
  <si>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</si>
  <si>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</si>
  <si>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</si>
  <si>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</si>
  <si>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</si>
  <si>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</si>
  <si>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</si>
  <si>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</si>
  <si>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</si>
  <si>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</si>
  <si>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</si>
  <si>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</si>
  <si>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</si>
  <si>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</si>
  <si>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</si>
  <si>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</si>
  <si>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</si>
  <si>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</si>
  <si>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</si>
  <si>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</si>
  <si>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</si>
  <si>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</si>
  <si>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</si>
  <si>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</si>
  <si>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</si>
  <si>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</si>
  <si>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</si>
  <si>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</si>
  <si>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</si>
  <si>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</si>
  <si>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</si>
  <si>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</si>
  <si>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</si>
  <si>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</si>
  <si>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</si>
  <si>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</si>
  <si>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</si>
  <si>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</si>
  <si>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</si>
  <si>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</si>
  <si>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</si>
  <si>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</si>
  <si>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</si>
  <si>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</si>
  <si>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</si>
  <si>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</si>
  <si>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</si>
  <si>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</si>
  <si>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</si>
  <si>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</si>
  <si>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</si>
  <si>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</si>
  <si>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</si>
  <si>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</si>
  <si>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</si>
  <si>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</si>
  <si>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</si>
  <si>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</si>
  <si>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</si>
  <si>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</si>
  <si>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</si>
  <si>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</si>
  <si>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</si>
  <si>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</si>
  <si>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</si>
  <si>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</si>
  <si>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</si>
  <si>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</si>
  <si>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</si>
  <si>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</si>
  <si>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</si>
  <si>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</si>
  <si>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</si>
  <si>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</si>
  <si>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</si>
  <si>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</si>
  <si>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</si>
  <si>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</si>
  <si>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</si>
  <si>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</si>
  <si>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</si>
  <si>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</si>
  <si>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</si>
  <si>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</si>
  <si>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</si>
  <si>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</si>
  <si>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</si>
  <si>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</si>
  <si>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</si>
  <si>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</si>
  <si>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</si>
  <si>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</si>
  <si>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</si>
  <si>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</si>
  <si>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</si>
  <si>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</si>
  <si>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</si>
  <si>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</si>
  <si>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</si>
  <si>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</si>
  <si>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</si>
  <si>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</si>
  <si>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</si>
  <si>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</si>
  <si>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</si>
  <si>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</si>
  <si>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</si>
  <si>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</si>
  <si>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</si>
  <si>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</si>
  <si>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</si>
  <si>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</si>
  <si>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</si>
  <si>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</si>
  <si>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</si>
  <si>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</si>
  <si>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</si>
  <si>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</si>
  <si>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</si>
  <si>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</si>
  <si>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</si>
  <si>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</si>
  <si>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</si>
  <si>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</si>
  <si>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</si>
  <si>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</si>
  <si>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</si>
  <si>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</si>
  <si>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</si>
  <si>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</si>
  <si>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</si>
  <si>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</si>
  <si>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</si>
  <si>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</si>
  <si>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</si>
  <si>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</si>
  <si>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</si>
  <si>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</si>
  <si>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</si>
  <si>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</si>
  <si>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</si>
  <si>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</si>
  <si>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</si>
  <si>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</si>
  <si>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</si>
  <si>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</si>
  <si>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</si>
  <si>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</si>
  <si>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</si>
  <si>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</si>
  <si>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</si>
  <si>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</si>
  <si>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</si>
  <si>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</si>
  <si>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</si>
  <si>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</si>
  <si>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</si>
  <si>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</si>
  <si>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</si>
  <si>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</si>
  <si>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</si>
  <si>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</si>
  <si>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</si>
  <si>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</si>
  <si>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</si>
  <si>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</si>
  <si>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</si>
  <si>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</si>
  <si>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</si>
  <si>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</si>
  <si>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</si>
  <si>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</si>
  <si>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</si>
  <si>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</si>
  <si>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</si>
  <si>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</si>
  <si>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</si>
  <si>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</si>
  <si>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</si>
  <si>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</si>
  <si>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</si>
  <si>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</si>
  <si>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</si>
  <si>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</si>
  <si>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</si>
  <si>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</si>
  <si>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</si>
  <si>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</si>
  <si>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</si>
  <si>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</si>
  <si>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</si>
  <si>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</si>
  <si>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</si>
  <si>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</si>
  <si>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</si>
  <si>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</si>
  <si>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</si>
  <si>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</si>
  <si>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</si>
  <si>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</si>
  <si>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</si>
  <si>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</si>
  <si>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</si>
  <si>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</si>
  <si>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</si>
  <si>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</si>
  <si>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</si>
  <si>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</si>
  <si>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</si>
  <si>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</si>
  <si>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</si>
  <si>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</si>
  <si>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</si>
  <si>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</si>
  <si>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</si>
  <si>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</si>
  <si>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</si>
  <si>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</si>
  <si>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</si>
  <si>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</si>
  <si>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</si>
  <si>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</si>
  <si>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</si>
  <si>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</si>
  <si>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</si>
  <si>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</si>
  <si>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</si>
  <si>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</si>
  <si>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</si>
  <si>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</si>
  <si>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</si>
  <si>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</si>
  <si>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</si>
  <si>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</si>
  <si>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</si>
  <si>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</si>
  <si>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</si>
  <si>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</si>
  <si>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</si>
  <si>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</si>
  <si>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</si>
  <si>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</si>
  <si>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</si>
  <si>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</si>
  <si>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</si>
  <si>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</si>
  <si>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</si>
  <si>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</si>
  <si>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</si>
  <si>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</si>
  <si>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</si>
  <si>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</si>
  <si>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</si>
  <si>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</si>
  <si>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</si>
  <si>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</si>
  <si>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</si>
  <si>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</si>
  <si>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</si>
  <si>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</si>
  <si>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</si>
  <si>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</si>
  <si>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</si>
  <si>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</si>
  <si>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</si>
  <si>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</si>
  <si>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</si>
  <si>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</si>
  <si>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</si>
  <si>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</si>
  <si>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</si>
  <si>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</si>
  <si>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</si>
  <si>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</si>
  <si>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</si>
  <si>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</si>
  <si>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</si>
  <si>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</si>
  <si>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</si>
  <si>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</si>
  <si>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</si>
  <si>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</si>
  <si>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</si>
  <si>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</si>
  <si>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</si>
  <si>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</si>
  <si>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</si>
  <si>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</si>
  <si>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</si>
  <si>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</si>
  <si>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</si>
  <si>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</si>
  <si>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</si>
  <si>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</si>
  <si>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</si>
  <si>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</si>
  <si>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</si>
  <si>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</si>
  <si>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</si>
  <si>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</si>
  <si>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</si>
  <si>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</si>
  <si>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</si>
  <si>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</si>
  <si>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</si>
  <si>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</si>
  <si>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</si>
  <si>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</si>
  <si>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</si>
  <si>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</si>
  <si>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</si>
  <si>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</si>
  <si>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</si>
  <si>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</si>
  <si>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</si>
  <si>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</si>
  <si>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</si>
  <si>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</si>
  <si>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</si>
  <si>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</si>
  <si>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</si>
  <si>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</si>
  <si>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</si>
  <si>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</si>
  <si>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</si>
  <si>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</si>
  <si>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</si>
  <si>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</si>
  <si>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</si>
  <si>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</si>
  <si>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</si>
  <si>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</si>
  <si>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</si>
  <si>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</si>
  <si>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</si>
  <si>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</si>
  <si>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</si>
  <si>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</si>
  <si>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</si>
  <si>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</si>
  <si>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</si>
  <si>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</si>
  <si>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</si>
  <si>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</si>
  <si>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</si>
  <si>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</si>
  <si>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</si>
  <si>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</si>
  <si>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</si>
  <si>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</si>
  <si>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</si>
  <si>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</si>
  <si>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</si>
  <si>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</si>
  <si>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</si>
  <si>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</si>
  <si>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</si>
  <si>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</si>
  <si>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</si>
  <si>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</si>
  <si>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</si>
  <si>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</si>
  <si>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</si>
  <si>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</si>
  <si>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</si>
  <si>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</si>
  <si>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</si>
  <si>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</si>
  <si>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</si>
  <si>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</si>
  <si>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</si>
  <si>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</si>
  <si>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</si>
  <si>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</si>
  <si>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</si>
  <si>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</si>
  <si>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</si>
  <si>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</si>
  <si>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</si>
  <si>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</si>
  <si>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</si>
  <si>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</si>
  <si>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</si>
  <si>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</si>
  <si>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</si>
  <si>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</si>
  <si>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</si>
  <si>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</si>
  <si>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</si>
  <si>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</si>
  <si>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</si>
  <si>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</si>
  <si>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</si>
  <si>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</si>
  <si>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</si>
  <si>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</si>
  <si>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</si>
  <si>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</si>
  <si>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</si>
  <si>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</si>
  <si>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</si>
  <si>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</si>
  <si>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</si>
  <si>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</si>
  <si>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</si>
  <si>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</si>
  <si>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</si>
  <si>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</si>
  <si>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</si>
  <si>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</si>
  <si>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</si>
  <si>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</si>
  <si>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</si>
  <si>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</si>
  <si>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</si>
  <si>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</si>
  <si>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</si>
  <si>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</si>
  <si>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</si>
  <si>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</si>
  <si>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</si>
  <si>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</si>
  <si>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</si>
  <si>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</si>
  <si>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</si>
  <si>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</si>
  <si>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</si>
  <si>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</si>
  <si>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</si>
  <si>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</si>
  <si>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</si>
  <si>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</si>
  <si>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</si>
  <si>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</si>
  <si>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</si>
  <si>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</si>
  <si>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</si>
  <si>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</si>
  <si>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</si>
  <si>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</si>
  <si>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</si>
  <si>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</si>
  <si>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</si>
  <si>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</si>
  <si>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</si>
  <si>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</si>
  <si>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</si>
  <si>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</si>
  <si>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</si>
  <si>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</si>
  <si>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</si>
  <si>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</si>
  <si>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</si>
  <si>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</si>
  <si>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</si>
  <si>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</si>
  <si>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</si>
  <si>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</si>
  <si>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</si>
  <si>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</si>
  <si>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</si>
  <si>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</si>
  <si>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</si>
  <si>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</si>
  <si>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</si>
  <si>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</si>
  <si>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</si>
  <si>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</si>
  <si>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</si>
  <si>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</si>
  <si>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</si>
  <si>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</si>
  <si>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</si>
  <si>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</si>
  <si>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</si>
  <si>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</si>
  <si>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</si>
  <si>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</si>
  <si>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</si>
  <si>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</si>
  <si>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</si>
  <si>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</si>
  <si>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</si>
  <si>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</si>
  <si>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</si>
  <si>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</si>
  <si>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</si>
  <si>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</si>
  <si>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</si>
  <si>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</si>
  <si>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</si>
  <si>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</si>
  <si>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</si>
  <si>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</si>
  <si>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</si>
  <si>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</si>
  <si>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</si>
  <si>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</si>
  <si>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</si>
  <si>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</si>
  <si>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</si>
  <si>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</si>
  <si>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</si>
  <si>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</si>
  <si>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</si>
  <si>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</si>
  <si>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</si>
  <si>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</si>
  <si>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</si>
  <si>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</si>
  <si>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</si>
  <si>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</si>
  <si>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</si>
  <si>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</si>
  <si>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</si>
  <si>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</si>
  <si>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</si>
  <si>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</si>
  <si>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</si>
  <si>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</si>
  <si>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</si>
  <si>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</si>
  <si>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</si>
  <si>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</si>
  <si>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</si>
  <si>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</si>
  <si>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</si>
  <si>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</si>
  <si>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</si>
  <si>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</si>
  <si>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</si>
  <si>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</si>
  <si>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</si>
  <si>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</si>
  <si>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</si>
  <si>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</si>
  <si>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</si>
  <si>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</si>
  <si>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</si>
  <si>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</si>
  <si>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</si>
  <si>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</si>
  <si>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</si>
  <si>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</si>
  <si>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</si>
  <si>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</si>
  <si>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</si>
  <si>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</si>
  <si>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</si>
  <si>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</si>
  <si>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</si>
  <si>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</si>
  <si>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</si>
  <si>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</si>
  <si>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</si>
  <si>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</si>
  <si>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</si>
  <si>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</si>
  <si>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</si>
  <si>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</si>
  <si>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</si>
  <si>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</si>
  <si>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</si>
  <si>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</si>
  <si>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</si>
  <si>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</si>
  <si>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</si>
  <si>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</si>
  <si>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</si>
  <si>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</si>
  <si>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</si>
  <si>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</si>
  <si>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</si>
  <si>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</si>
  <si>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</si>
  <si>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</si>
  <si>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</si>
  <si>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</si>
  <si>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</si>
  <si>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</si>
  <si>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</si>
  <si>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</si>
  <si>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</si>
  <si>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</si>
  <si>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</si>
  <si>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</si>
  <si>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</si>
  <si>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</si>
  <si>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</si>
  <si>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</si>
  <si>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</si>
  <si>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</si>
  <si>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</si>
  <si>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</si>
  <si>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</si>
  <si>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</si>
  <si>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</si>
  <si>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</si>
  <si>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</si>
  <si>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</si>
  <si>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</si>
  <si>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</si>
  <si>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</si>
  <si>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</si>
  <si>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</si>
  <si>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</si>
  <si>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</si>
  <si>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</si>
  <si>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</si>
  <si>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</si>
  <si>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</si>
  <si>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</si>
  <si>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</si>
  <si>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</si>
  <si>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</si>
  <si>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</si>
  <si>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</si>
  <si>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</si>
  <si>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</si>
  <si>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</si>
  <si>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</si>
  <si>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</si>
  <si>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</si>
  <si>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</si>
  <si>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</si>
  <si>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</si>
  <si>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</si>
  <si>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</si>
  <si>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</si>
  <si>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</si>
  <si>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</si>
  <si>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</si>
  <si>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</si>
  <si>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</si>
  <si>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</si>
  <si>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</si>
  <si>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</si>
  <si>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</si>
  <si>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</si>
  <si>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</si>
  <si>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</si>
  <si>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</si>
  <si>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</si>
  <si>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</si>
  <si>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</si>
  <si>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</si>
  <si>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</si>
  <si>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</si>
  <si>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</si>
  <si>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</si>
  <si>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</si>
  <si>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</si>
  <si>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</si>
  <si>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</si>
  <si>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</si>
  <si>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</si>
  <si>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</si>
  <si>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</si>
  <si>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</si>
  <si>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</si>
  <si>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</si>
  <si>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</si>
  <si>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</si>
  <si>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</si>
  <si>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</si>
  <si>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</si>
  <si>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</si>
  <si>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</si>
  <si>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</si>
  <si>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</si>
  <si>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</si>
  <si>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</si>
  <si>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</si>
  <si>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</si>
  <si>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</si>
  <si>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</si>
  <si>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</si>
  <si>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</si>
  <si>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</si>
  <si>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</si>
  <si>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</si>
  <si>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</si>
  <si>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</si>
  <si>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</si>
  <si>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</si>
  <si>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</si>
  <si>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</si>
  <si>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</si>
  <si>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</si>
  <si>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</si>
  <si>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</si>
  <si>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</si>
  <si>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</si>
  <si>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</si>
  <si>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</si>
  <si>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</si>
  <si>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</si>
  <si>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</si>
  <si>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</si>
  <si>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</si>
  <si>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</si>
  <si>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</si>
  <si>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</si>
  <si>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</si>
  <si>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</si>
  <si>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</si>
  <si>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</si>
  <si>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</si>
  <si>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</si>
  <si>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</si>
  <si>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</si>
  <si>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</si>
  <si>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</si>
  <si>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</si>
  <si>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</si>
  <si>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</si>
  <si>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</si>
  <si>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</si>
  <si>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</si>
  <si>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</si>
  <si>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</si>
  <si>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</si>
  <si>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</si>
  <si>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</si>
  <si>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</si>
  <si>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</si>
  <si>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</si>
  <si>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</si>
  <si>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</si>
  <si>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</si>
  <si>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</si>
  <si>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</si>
  <si>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</si>
  <si>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</si>
  <si>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</si>
  <si>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</si>
  <si>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</si>
  <si>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</si>
  <si>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</si>
  <si>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</si>
  <si>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</si>
  <si>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</si>
  <si>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</si>
  <si>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</si>
  <si>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</si>
  <si>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</si>
  <si>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</si>
  <si>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</si>
  <si>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</si>
  <si>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</si>
  <si>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</si>
  <si>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</si>
  <si>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</si>
  <si>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</si>
  <si>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</si>
  <si>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</si>
  <si>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</si>
  <si>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</si>
  <si>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</si>
  <si>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</si>
  <si>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</si>
  <si>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</si>
  <si>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</si>
  <si>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</si>
  <si>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</si>
  <si>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</si>
  <si>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</si>
  <si>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</si>
  <si>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</si>
  <si>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</si>
  <si>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</si>
  <si>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</si>
  <si>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</si>
  <si>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</si>
  <si>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</si>
  <si>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</si>
  <si>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</si>
  <si>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</si>
  <si>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</si>
  <si>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</si>
  <si>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</si>
  <si>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</si>
  <si>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</si>
  <si>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</si>
  <si>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</si>
  <si>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</si>
  <si>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</si>
  <si>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</si>
  <si>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</si>
  <si>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</si>
  <si>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</si>
  <si>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</si>
  <si>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</si>
  <si>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</si>
  <si>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</si>
  <si>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</si>
  <si>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</si>
  <si>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</si>
  <si>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</si>
  <si>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</si>
  <si>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</si>
  <si>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</si>
  <si>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</si>
  <si>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</si>
  <si>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</si>
  <si>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</si>
  <si>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</si>
  <si>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</si>
  <si>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</si>
  <si>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</si>
  <si>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</si>
  <si>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</si>
  <si>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</si>
  <si>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</si>
  <si>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</si>
  <si>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</si>
  <si>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</si>
  <si>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</si>
  <si>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</si>
  <si>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</si>
  <si>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</si>
  <si>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</si>
  <si>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</si>
  <si>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</si>
  <si>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</si>
  <si>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</si>
  <si>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</si>
  <si>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</si>
  <si>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</si>
  <si>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</si>
  <si>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</si>
  <si>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</si>
  <si>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</si>
  <si>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</si>
  <si>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</si>
  <si>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</si>
  <si>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</si>
  <si>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</si>
  <si>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</si>
  <si>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</si>
  <si>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</si>
  <si>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</si>
  <si>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</si>
  <si>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</si>
  <si>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</si>
  <si>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</si>
  <si>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</si>
  <si>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</si>
  <si>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</si>
  <si>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</si>
  <si>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</si>
  <si>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</si>
  <si>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</si>
  <si>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</si>
  <si>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</si>
  <si>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</si>
  <si>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</si>
  <si>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</si>
  <si>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</si>
  <si>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</si>
  <si>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</si>
  <si>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</si>
  <si>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</si>
  <si>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</si>
  <si>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</si>
  <si>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</si>
  <si>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</si>
  <si>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</si>
  <si>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</si>
  <si>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</si>
  <si>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</si>
  <si>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</si>
  <si>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</si>
  <si>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</si>
  <si>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</si>
  <si>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</si>
  <si>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</si>
  <si>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</si>
  <si>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</si>
  <si>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</si>
  <si>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</si>
  <si>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</si>
  <si>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</si>
  <si>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</si>
  <si>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</si>
  <si>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</si>
  <si>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</si>
  <si>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</si>
  <si>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</si>
  <si>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</si>
  <si>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</si>
  <si>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</si>
  <si>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</si>
  <si>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</si>
  <si>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</si>
  <si>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</si>
  <si>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</si>
  <si>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</si>
  <si>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</si>
  <si>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</si>
  <si>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</si>
  <si>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</si>
  <si>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</si>
  <si>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</si>
  <si>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</si>
  <si>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</si>
  <si>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</si>
  <si>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</si>
  <si>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</si>
  <si>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</si>
  <si>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</si>
  <si>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</si>
  <si>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</si>
  <si>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</si>
  <si>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</si>
  <si>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</si>
  <si>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</si>
  <si>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</si>
  <si>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</si>
  <si>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</si>
  <si>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</si>
  <si>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</si>
  <si>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</si>
  <si>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</si>
  <si>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</si>
  <si>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</si>
  <si>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</si>
  <si>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</si>
  <si>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</si>
  <si>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</si>
  <si>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</si>
  <si>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</si>
  <si>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</si>
  <si>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</si>
  <si>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</si>
  <si>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</si>
  <si>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</si>
  <si>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</si>
  <si>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</si>
  <si>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</si>
  <si>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</si>
  <si>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</si>
  <si>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</si>
  <si>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</si>
  <si>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</si>
  <si>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</si>
  <si>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</si>
  <si>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</si>
  <si>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</si>
  <si>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</si>
  <si>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</si>
  <si>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</si>
  <si>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</si>
  <si>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</si>
  <si>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</si>
  <si>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</si>
  <si>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</si>
  <si>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</si>
  <si>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</si>
  <si>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</si>
  <si>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</si>
  <si>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</si>
  <si>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</si>
  <si>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</si>
  <si>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</si>
  <si>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</si>
  <si>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</si>
  <si>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</si>
  <si>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</si>
  <si>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</si>
  <si>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</si>
  <si>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</si>
  <si>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</si>
  <si>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</si>
  <si>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</si>
  <si>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</si>
  <si>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</si>
  <si>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</si>
  <si>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</si>
  <si>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</si>
  <si>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</si>
  <si>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</si>
  <si>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</si>
  <si>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</si>
  <si>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</si>
  <si>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</si>
  <si>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</si>
  <si>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</si>
  <si>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</si>
  <si>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</si>
  <si>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</si>
  <si>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</si>
  <si>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</si>
  <si>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</si>
  <si>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</si>
  <si>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</si>
  <si>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</si>
  <si>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</si>
  <si>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</si>
  <si>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</si>
  <si>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</si>
  <si>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</si>
  <si>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</si>
  <si>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</si>
  <si>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</si>
  <si>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</si>
  <si>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</si>
  <si>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</si>
  <si>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</si>
  <si>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</si>
  <si>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</si>
  <si>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</si>
  <si>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</si>
  <si>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</si>
  <si>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</si>
  <si>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</si>
  <si>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</si>
  <si>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</si>
  <si>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</si>
  <si>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</si>
  <si>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</si>
  <si>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</si>
  <si>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</si>
  <si>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</si>
  <si>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</si>
  <si>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</si>
  <si>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</si>
  <si>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</si>
  <si>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</si>
  <si>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</si>
  <si>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</si>
  <si>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</si>
  <si>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</si>
  <si>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</si>
  <si>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</si>
  <si>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</si>
  <si>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</si>
  <si>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</si>
  <si>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</si>
  <si>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</si>
  <si>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</si>
  <si>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</si>
  <si>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</si>
  <si>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</si>
  <si>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</si>
  <si>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</si>
  <si>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</si>
  <si>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</si>
  <si>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</si>
  <si>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</si>
  <si>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</si>
  <si>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</si>
  <si>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</si>
  <si>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</si>
  <si>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</si>
  <si>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</si>
  <si>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</si>
  <si>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</si>
  <si>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</si>
  <si>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</si>
  <si>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</si>
  <si>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</si>
  <si>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</si>
  <si>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</si>
  <si>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</si>
  <si>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</si>
  <si>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</si>
  <si>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</si>
  <si>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</si>
  <si>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</si>
  <si>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</si>
  <si>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</si>
  <si>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</si>
  <si>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</si>
  <si>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</si>
  <si>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</si>
  <si>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</si>
  <si>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</si>
  <si>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</si>
  <si>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</si>
  <si>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</si>
  <si>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</si>
  <si>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</si>
  <si>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</si>
  <si>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</si>
  <si>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</si>
  <si>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</si>
  <si>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</si>
  <si>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</si>
  <si>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</si>
  <si>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</si>
  <si>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</si>
  <si>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</si>
  <si>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</si>
  <si>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</si>
  <si>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</si>
  <si>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</si>
  <si>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</si>
  <si>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</si>
  <si>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</si>
  <si>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</si>
  <si>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</si>
  <si>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</si>
  <si>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</si>
  <si>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</si>
  <si>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</si>
  <si>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</si>
  <si>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</si>
  <si>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</si>
  <si>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</si>
  <si>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</si>
  <si>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</si>
  <si>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</si>
  <si>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</si>
  <si>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</si>
  <si>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</si>
  <si>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</si>
  <si>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</si>
  <si>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</si>
  <si>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</si>
  <si>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</si>
  <si>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</si>
  <si>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</si>
  <si>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</si>
  <si>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</si>
  <si>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</si>
  <si>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</si>
  <si>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</si>
  <si>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</si>
  <si>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</si>
  <si>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</si>
  <si>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</si>
  <si>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</si>
  <si>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</si>
  <si>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</si>
  <si>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</si>
  <si>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</si>
  <si>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</si>
  <si>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</si>
  <si>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</si>
  <si>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</si>
  <si>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</si>
  <si>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</si>
  <si>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</si>
  <si>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</si>
  <si>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</si>
  <si>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</si>
  <si>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</si>
  <si>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</si>
  <si>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</si>
  <si>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</si>
  <si>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</si>
  <si>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</si>
  <si>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</si>
  <si>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</si>
  <si>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</si>
  <si>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</si>
  <si>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</si>
  <si>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</si>
  <si>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</si>
  <si>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</si>
  <si>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</si>
  <si>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</si>
  <si>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</si>
  <si>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</si>
  <si>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</si>
  <si>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</si>
  <si>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</si>
  <si>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</si>
  <si>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</si>
  <si>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</si>
  <si>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</si>
  <si>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</si>
  <si>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</si>
  <si>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</si>
  <si>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</si>
  <si>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</si>
  <si>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</si>
  <si>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</si>
  <si>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</si>
  <si>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</si>
  <si>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</si>
  <si>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</si>
  <si>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</si>
  <si>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</si>
  <si>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</si>
  <si>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</si>
  <si>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</si>
  <si>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</si>
  <si>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</si>
  <si>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</si>
  <si>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</si>
  <si>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</si>
  <si>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</si>
  <si>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</si>
  <si>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</si>
  <si>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</si>
  <si>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</si>
  <si>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</si>
  <si>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</si>
  <si>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</si>
  <si>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</si>
  <si>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</si>
  <si>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</si>
  <si>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</si>
  <si>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</si>
  <si>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</si>
  <si>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</si>
  <si>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</si>
  <si>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</si>
  <si>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</si>
  <si>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</si>
  <si>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</si>
  <si>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</si>
  <si>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</si>
  <si>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</si>
  <si>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</si>
  <si>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</si>
  <si>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</si>
  <si>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</si>
  <si>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</si>
  <si>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</si>
  <si>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</si>
  <si>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</si>
  <si>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</si>
  <si>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</si>
  <si>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</si>
  <si>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</si>
  <si>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</si>
  <si>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</si>
  <si>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</si>
  <si>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</si>
  <si>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</si>
  <si>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</si>
  <si>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</si>
  <si>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</si>
  <si>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</si>
  <si>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</si>
  <si>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</si>
  <si>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</si>
  <si>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</si>
  <si>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</si>
  <si>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</si>
  <si>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</si>
  <si>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</si>
  <si>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</si>
  <si>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</si>
  <si>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</si>
  <si>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</si>
  <si>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</si>
  <si>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</si>
  <si>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</si>
  <si>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</si>
  <si>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</si>
  <si>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</si>
  <si>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</si>
  <si>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</si>
  <si>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</si>
  <si>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</si>
  <si>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</si>
  <si>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</si>
  <si>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</si>
  <si>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</si>
  <si>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</si>
  <si>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</si>
  <si>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</si>
  <si>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</si>
  <si>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</si>
  <si>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</si>
  <si>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</si>
  <si>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</si>
  <si>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</si>
  <si>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</si>
  <si>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</si>
  <si>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</si>
  <si>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</si>
  <si>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</si>
  <si>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</si>
  <si>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</si>
  <si>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</si>
  <si>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</si>
  <si>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</si>
  <si>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</si>
  <si>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</si>
  <si>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</si>
  <si>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</si>
  <si>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</si>
  <si>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</si>
  <si>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</si>
  <si>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</si>
  <si>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</si>
  <si>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</si>
  <si>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</si>
  <si>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</si>
  <si>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</si>
  <si>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</si>
  <si>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</si>
  <si>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</si>
  <si>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</si>
  <si>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</si>
  <si>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</si>
  <si>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</si>
  <si>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</si>
  <si>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</si>
  <si>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</si>
  <si>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</si>
  <si>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</si>
  <si>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</si>
  <si>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</si>
  <si>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</si>
  <si>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</si>
  <si>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</si>
  <si>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</si>
  <si>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</si>
  <si>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</si>
  <si>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</si>
  <si>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</si>
  <si>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</si>
  <si>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</si>
  <si>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</si>
  <si>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</si>
  <si>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</si>
  <si>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</si>
  <si>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</si>
  <si>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</si>
  <si>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</si>
  <si>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</si>
  <si>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</si>
  <si>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</si>
  <si>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</si>
  <si>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</si>
  <si>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</si>
  <si>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</si>
  <si>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</si>
  <si>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</si>
  <si>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</si>
  <si>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</si>
  <si>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</si>
  <si>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</si>
  <si>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</si>
  <si>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</si>
  <si>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</si>
  <si>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</si>
  <si>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</si>
  <si>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</si>
  <si>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</si>
  <si>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</si>
  <si>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</si>
  <si>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</si>
  <si>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</si>
  <si>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</si>
  <si>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</si>
  <si>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</si>
  <si>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</si>
  <si>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</si>
  <si>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</si>
  <si>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</si>
  <si>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</si>
  <si>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</si>
  <si>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</si>
  <si>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</si>
  <si>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</si>
  <si>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</si>
  <si>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</si>
  <si>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</si>
  <si>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</si>
  <si>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</si>
  <si>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</si>
  <si>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</si>
  <si>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</si>
  <si>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</si>
  <si>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</si>
  <si>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</si>
  <si>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</si>
  <si>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</si>
  <si>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</si>
  <si>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</si>
  <si>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</si>
  <si>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</si>
  <si>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</si>
  <si>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</si>
  <si>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</si>
  <si>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</si>
  <si>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</si>
  <si>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</si>
  <si>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</si>
  <si>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</si>
  <si>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</si>
  <si>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</si>
  <si>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</si>
  <si>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</si>
  <si>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</si>
  <si>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</si>
  <si>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</si>
  <si>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</si>
  <si>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</si>
  <si>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</si>
  <si>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</si>
  <si>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</si>
  <si>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</si>
  <si>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</si>
  <si>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</si>
  <si>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</si>
  <si>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</si>
  <si>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</si>
  <si>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</si>
  <si>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</si>
  <si>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</si>
  <si>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</si>
  <si>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</si>
  <si>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</si>
  <si>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</si>
  <si>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</si>
  <si>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</si>
  <si>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</si>
  <si>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</si>
  <si>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</si>
  <si>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</si>
  <si>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</si>
  <si>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</si>
  <si>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</si>
  <si>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</si>
  <si>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</si>
  <si>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</si>
  <si>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</si>
  <si>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</si>
  <si>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</si>
  <si>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</si>
  <si>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</si>
  <si>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</si>
  <si>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</si>
  <si>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</si>
  <si>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</si>
  <si>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</si>
  <si>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</si>
  <si>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</si>
  <si>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</si>
  <si>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</si>
  <si>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</si>
  <si>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</si>
  <si>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</si>
  <si>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</si>
  <si>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</si>
  <si>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</si>
  <si>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</si>
  <si>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</si>
  <si>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</si>
  <si>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</si>
  <si>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</si>
  <si>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</si>
  <si>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</si>
  <si>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</si>
  <si>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</si>
  <si>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</si>
  <si>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</si>
  <si>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</si>
  <si>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</si>
  <si>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</si>
  <si>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</si>
  <si>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</si>
  <si>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</si>
  <si>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</si>
  <si>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</si>
  <si>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</si>
  <si>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</si>
  <si>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</si>
  <si>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</si>
  <si>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</si>
  <si>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</si>
  <si>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</si>
  <si>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</si>
  <si>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</si>
  <si>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</si>
  <si>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</si>
  <si>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</si>
  <si>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</si>
  <si>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</si>
  <si>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</si>
  <si>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</si>
  <si>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</si>
  <si>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</si>
  <si>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</si>
  <si>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</si>
  <si>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</si>
  <si>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</si>
  <si>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</si>
  <si>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</si>
  <si>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</si>
  <si>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</si>
  <si>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</si>
  <si>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</si>
  <si>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</si>
  <si>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</si>
  <si>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</si>
  <si>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</si>
  <si>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</si>
  <si>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</si>
  <si>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</si>
  <si>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</si>
  <si>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</si>
  <si>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</si>
  <si>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</si>
  <si>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</si>
  <si>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</si>
  <si>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</si>
  <si>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</si>
  <si>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</si>
  <si>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</si>
  <si>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</si>
  <si>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</si>
  <si>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</si>
  <si>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</si>
  <si>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</si>
  <si>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</si>
  <si>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</si>
  <si>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</si>
  <si>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</si>
  <si>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</si>
  <si>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</si>
  <si>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</si>
  <si>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</si>
  <si>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</si>
  <si>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</si>
  <si>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</si>
  <si>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</si>
  <si>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</si>
  <si>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</si>
  <si>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</si>
  <si>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</si>
  <si>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</si>
  <si>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</si>
  <si>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</si>
  <si>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</si>
  <si>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</si>
  <si>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</si>
  <si>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</si>
  <si>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</si>
  <si>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</si>
  <si>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</si>
  <si>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</si>
  <si>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</si>
  <si>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</si>
  <si>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</si>
  <si>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</si>
  <si>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</si>
  <si>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</si>
  <si>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</si>
  <si>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</si>
  <si>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</si>
  <si>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</si>
  <si>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</si>
  <si>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</si>
  <si>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</si>
  <si>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</si>
  <si>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</si>
  <si>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</si>
  <si>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</si>
  <si>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</si>
  <si>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</si>
  <si>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</si>
  <si>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</si>
  <si>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</si>
  <si>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</si>
  <si>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</si>
  <si>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</si>
  <si>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</si>
  <si>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</si>
  <si>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</si>
  <si>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</si>
  <si>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</si>
  <si>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</si>
  <si>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</si>
  <si>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</si>
  <si>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</si>
  <si>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</si>
  <si>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</si>
  <si>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</si>
  <si>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</si>
  <si>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</si>
  <si>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</si>
  <si>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</si>
  <si>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</si>
  <si>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</si>
  <si>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</si>
  <si>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</si>
  <si>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</si>
  <si>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</si>
  <si>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</si>
  <si>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</si>
  <si>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</si>
  <si>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</si>
  <si>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</si>
  <si>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</si>
  <si>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</si>
  <si>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</si>
  <si>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</si>
  <si>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</si>
  <si>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</si>
  <si>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</si>
  <si>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</si>
  <si>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</si>
  <si>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</si>
  <si>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</si>
  <si>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</si>
  <si>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</si>
  <si>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</si>
  <si>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</si>
  <si>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</si>
  <si>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</si>
  <si>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</si>
  <si>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</si>
  <si>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</si>
  <si>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</si>
  <si>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</si>
  <si>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</si>
  <si>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</si>
  <si>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</si>
  <si>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</si>
  <si>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</si>
  <si>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</si>
  <si>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</si>
  <si>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</si>
  <si>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</si>
  <si>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</si>
  <si>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</si>
  <si>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</si>
  <si>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</si>
  <si>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</si>
  <si>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</si>
  <si>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</si>
  <si>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</si>
  <si>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</si>
  <si>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</si>
  <si>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</si>
  <si>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</si>
  <si>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</si>
  <si>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</si>
  <si>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</si>
  <si>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</si>
  <si>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</si>
  <si>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</si>
  <si>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</si>
  <si>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</si>
  <si>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</si>
  <si>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</si>
  <si>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</si>
  <si>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</si>
  <si>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</si>
  <si>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</si>
  <si>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</si>
  <si>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</si>
  <si>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</si>
  <si>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</si>
  <si>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</si>
  <si>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</si>
  <si>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</si>
  <si>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</si>
  <si>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</si>
  <si>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</si>
  <si>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</si>
  <si>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</si>
  <si>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</si>
  <si>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</si>
  <si>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</si>
  <si>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</si>
  <si>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</si>
  <si>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</si>
  <si>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</si>
  <si>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</si>
  <si>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</si>
  <si>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</si>
  <si>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</si>
  <si>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</si>
  <si>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</si>
  <si>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</si>
  <si>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</si>
  <si>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</si>
  <si>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</si>
  <si>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</si>
  <si>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</si>
  <si>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</si>
  <si>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</si>
  <si>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</si>
  <si>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</si>
  <si>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</si>
  <si>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</si>
  <si>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</si>
  <si>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</si>
  <si>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</si>
  <si>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</si>
  <si>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</si>
  <si>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</si>
  <si>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</si>
  <si>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</si>
  <si>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</si>
  <si>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</si>
  <si>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</si>
  <si>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</si>
  <si>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</si>
  <si>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</si>
  <si>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</si>
  <si>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</si>
  <si>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</si>
  <si>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</si>
  <si>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</si>
  <si>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</si>
  <si>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</si>
  <si>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</si>
  <si>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</si>
  <si>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</si>
  <si>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</si>
  <si>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</si>
  <si>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</si>
  <si>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</si>
  <si>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</si>
  <si>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</si>
  <si>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</si>
  <si>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</si>
  <si>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</si>
  <si>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</si>
  <si>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</si>
  <si>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</si>
  <si>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</si>
  <si>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</si>
  <si>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</si>
  <si>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</si>
  <si>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</si>
  <si>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</si>
  <si>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</si>
  <si>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</si>
  <si>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</si>
  <si>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</si>
  <si>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</si>
  <si>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</si>
  <si>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</si>
  <si>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</si>
  <si>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</si>
  <si>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</si>
  <si>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</si>
  <si>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</si>
  <si>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</si>
  <si>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</si>
  <si>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</si>
  <si>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</si>
  <si>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</si>
  <si>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</si>
  <si>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</si>
  <si>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</si>
  <si>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</si>
  <si>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</si>
  <si>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</si>
  <si>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</si>
  <si>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</si>
  <si>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</si>
  <si>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</si>
  <si>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</si>
  <si>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</si>
  <si>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</si>
  <si>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</si>
  <si>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</si>
  <si>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</si>
  <si>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</si>
  <si>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</si>
  <si>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</si>
  <si>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</si>
  <si>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</si>
  <si>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</si>
  <si>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</si>
  <si>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</si>
  <si>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</si>
  <si>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</si>
  <si>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</si>
  <si>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</si>
  <si>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</si>
  <si>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</si>
  <si>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</si>
  <si>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</si>
  <si>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</si>
  <si>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</si>
  <si>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</si>
  <si>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</si>
  <si>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</si>
  <si>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</si>
  <si>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</si>
  <si>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</si>
  <si>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</si>
  <si>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</si>
  <si>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</si>
  <si>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</si>
  <si>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</si>
  <si>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</si>
  <si>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</si>
  <si>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</si>
  <si>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</si>
  <si>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</si>
  <si>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</si>
  <si>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</si>
  <si>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</si>
  <si>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</si>
  <si>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</si>
  <si>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</si>
  <si>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</si>
  <si>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</si>
  <si>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</si>
  <si>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</si>
  <si>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</si>
  <si>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</si>
  <si>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</si>
  <si>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</si>
  <si>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</si>
  <si>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</si>
  <si>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</si>
  <si>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</si>
  <si>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</si>
  <si>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</si>
  <si>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</si>
  <si>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</si>
  <si>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</si>
  <si>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</si>
  <si>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</si>
  <si>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</si>
  <si>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</si>
  <si>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</si>
  <si>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</si>
  <si>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</si>
  <si>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</si>
  <si>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</si>
  <si>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</si>
  <si>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</si>
  <si>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</si>
  <si>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</si>
  <si>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</si>
  <si>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</si>
  <si>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</si>
  <si>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</si>
  <si>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</si>
  <si>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</si>
  <si>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</si>
  <si>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</si>
  <si>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</si>
  <si>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</si>
  <si>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</si>
  <si>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</si>
  <si>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</si>
  <si>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</si>
  <si>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</si>
  <si>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</si>
  <si>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</si>
  <si>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</si>
  <si>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</si>
  <si>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</si>
  <si>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</si>
  <si>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</si>
  <si>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</si>
  <si>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</si>
  <si>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</si>
  <si>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</si>
  <si>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</si>
  <si>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</si>
  <si>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</si>
  <si>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</si>
  <si>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</si>
  <si>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</si>
  <si>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</si>
  <si>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</si>
  <si>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</si>
  <si>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</si>
  <si>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</si>
  <si>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</si>
  <si>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</si>
  <si>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</si>
  <si>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</si>
  <si>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</si>
  <si>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</si>
  <si>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</si>
  <si>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</si>
  <si>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</si>
  <si>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</si>
  <si>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</si>
  <si>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</si>
  <si>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</si>
  <si>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</si>
  <si>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</si>
  <si>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</si>
  <si>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</si>
  <si>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</si>
  <si>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</si>
  <si>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</si>
  <si>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</si>
  <si>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</si>
  <si>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</si>
  <si>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</si>
  <si>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</si>
  <si>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</si>
  <si>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</si>
  <si>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</si>
  <si>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</si>
  <si>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</si>
  <si>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</si>
  <si>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</si>
  <si>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</si>
  <si>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</si>
  <si>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</si>
  <si>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</si>
  <si>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</si>
  <si>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</si>
  <si>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</si>
  <si>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</si>
  <si>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</si>
  <si>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</si>
  <si>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</si>
  <si>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</si>
  <si>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</si>
  <si>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</si>
  <si>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</si>
  <si>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</si>
  <si>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</si>
  <si>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</si>
  <si>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</si>
  <si>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</si>
  <si>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</si>
  <si>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</si>
  <si>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</si>
  <si>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</si>
  <si>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</si>
  <si>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</si>
  <si>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</si>
  <si>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</si>
  <si>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</si>
  <si>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</si>
  <si>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</si>
  <si>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</si>
  <si>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</si>
  <si>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</si>
  <si>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</si>
  <si>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</si>
  <si>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</si>
  <si>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</si>
  <si>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</si>
  <si>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</si>
  <si>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</si>
  <si>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</si>
  <si>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</si>
  <si>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</si>
  <si>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</si>
  <si>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</si>
  <si>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</si>
  <si>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</si>
  <si>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</si>
  <si>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</si>
  <si>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</si>
  <si>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</si>
  <si>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</si>
  <si>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</si>
  <si>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</si>
  <si>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</si>
  <si>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</si>
  <si>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</si>
  <si>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</si>
  <si>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</si>
  <si>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</si>
  <si>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</si>
  <si>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</si>
  <si>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</si>
  <si>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</si>
  <si>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</si>
  <si>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</si>
  <si>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</si>
  <si>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</si>
  <si>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</si>
  <si>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</si>
  <si>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</si>
  <si>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</si>
  <si>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</si>
  <si>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</si>
  <si>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</si>
  <si>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</si>
  <si>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</si>
  <si>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</si>
  <si>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</si>
  <si>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</si>
  <si>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</si>
  <si>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</si>
  <si>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</si>
  <si>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</si>
  <si>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</si>
  <si>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</si>
  <si>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</si>
  <si>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</si>
  <si>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</si>
  <si>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</si>
  <si>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</si>
  <si>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</si>
  <si>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</si>
  <si>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</si>
  <si>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</si>
  <si>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</si>
  <si>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</si>
  <si>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</si>
  <si>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</si>
  <si>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</si>
  <si>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</si>
  <si>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</si>
  <si>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</si>
  <si>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</si>
  <si>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</si>
  <si>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</si>
  <si>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</si>
  <si>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</si>
  <si>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</si>
  <si>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</si>
  <si>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</si>
  <si>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</si>
  <si>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</si>
  <si>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</si>
  <si>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</si>
  <si>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</si>
  <si>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</si>
  <si>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</si>
  <si>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</si>
  <si>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</si>
  <si>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</si>
  <si>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</si>
  <si>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</si>
  <si>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</si>
  <si>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</si>
  <si>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</si>
  <si>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</si>
  <si>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</si>
  <si>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</si>
  <si>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</si>
  <si>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</si>
  <si>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</si>
  <si>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</si>
  <si>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</si>
  <si>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</si>
  <si>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</si>
  <si>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</si>
  <si>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</si>
  <si>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</si>
  <si>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</si>
  <si>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</si>
  <si>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</si>
  <si>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</si>
  <si>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</si>
  <si>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</si>
  <si>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</si>
  <si>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</si>
  <si>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</si>
  <si>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</si>
  <si>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</si>
  <si>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</si>
  <si>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</si>
  <si>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</si>
  <si>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</si>
  <si>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</si>
  <si>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</si>
  <si>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</si>
  <si>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</si>
  <si>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</si>
  <si>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</si>
  <si>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</si>
  <si>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</si>
  <si>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</si>
  <si>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</si>
  <si>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</si>
  <si>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</si>
  <si>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</si>
  <si>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</si>
  <si>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</si>
  <si>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</si>
  <si>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</si>
  <si>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</si>
  <si>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</si>
  <si>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</si>
  <si>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</si>
  <si>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</si>
  <si>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</si>
  <si>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</si>
  <si>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</si>
  <si>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</si>
  <si>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</si>
  <si>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</si>
  <si>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</si>
  <si>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</si>
  <si>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</si>
  <si>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</si>
  <si>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</si>
  <si>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</si>
  <si>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</si>
  <si>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</si>
  <si>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</si>
  <si>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</si>
  <si>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</si>
  <si>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</si>
  <si>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</si>
  <si>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</si>
  <si>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</si>
  <si>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</si>
  <si>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</si>
  <si>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</si>
  <si>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</si>
  <si>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</si>
  <si>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</si>
  <si>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</si>
  <si>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</si>
  <si>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</si>
  <si>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</si>
  <si>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</si>
  <si>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</si>
  <si>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</si>
  <si>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</si>
  <si>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</si>
  <si>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</si>
  <si>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</si>
  <si>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</si>
  <si>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</si>
  <si>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</si>
  <si>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</si>
  <si>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</si>
  <si>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</si>
  <si>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</si>
  <si>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</si>
  <si>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</si>
  <si>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</si>
  <si>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</si>
  <si>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</si>
  <si>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</si>
  <si>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</si>
  <si>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</si>
  <si>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</si>
  <si>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</si>
  <si>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</si>
  <si>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</si>
  <si>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</si>
  <si>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</si>
  <si>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</si>
  <si>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</si>
  <si>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</si>
  <si>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</si>
  <si>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</si>
  <si>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</si>
  <si>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</si>
  <si>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</si>
  <si>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</si>
  <si>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</si>
  <si>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</si>
  <si>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</si>
  <si>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</si>
  <si>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</si>
  <si>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</si>
  <si>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</si>
  <si>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</si>
  <si>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</si>
  <si>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</si>
  <si>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</si>
  <si>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</si>
  <si>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</si>
  <si>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</si>
  <si>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</si>
  <si>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</si>
  <si>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</si>
  <si>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</si>
  <si>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</si>
  <si>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</si>
  <si>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</si>
  <si>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</si>
  <si>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</si>
  <si>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</si>
  <si>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</si>
  <si>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</si>
  <si>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</si>
  <si>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</si>
  <si>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</si>
  <si>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</si>
  <si>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</si>
  <si>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</si>
  <si>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</si>
  <si>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</si>
  <si>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</si>
  <si>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</si>
  <si>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</si>
  <si>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</si>
  <si>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</si>
  <si>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</si>
  <si>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</si>
  <si>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</si>
  <si>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</si>
  <si>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</si>
  <si>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</si>
  <si>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</si>
  <si>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</si>
  <si>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</si>
  <si>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</si>
  <si>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</si>
  <si>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</si>
  <si>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</si>
  <si>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</si>
  <si>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</si>
  <si>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</si>
  <si>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</si>
  <si>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</si>
  <si>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</si>
  <si>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</si>
  <si>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</si>
  <si>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</si>
  <si>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</si>
  <si>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</si>
  <si>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</si>
  <si>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</si>
  <si>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</si>
  <si>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</si>
  <si>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</si>
  <si>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</si>
  <si>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</si>
  <si>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</si>
  <si>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</si>
  <si>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</si>
  <si>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</si>
  <si>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</si>
  <si>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</si>
  <si>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</si>
  <si>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</si>
  <si>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</si>
  <si>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</si>
  <si>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</si>
  <si>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</si>
  <si>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</si>
  <si>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</si>
  <si>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</si>
  <si>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</si>
  <si>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</si>
  <si>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</si>
  <si>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</si>
  <si>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</si>
  <si>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</si>
  <si>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</si>
  <si>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</si>
  <si>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</si>
  <si>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</si>
  <si>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</si>
  <si>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</si>
  <si>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</si>
  <si>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</si>
  <si>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</si>
  <si>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</si>
  <si>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</si>
  <si>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</si>
  <si>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</si>
  <si>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</si>
  <si>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</si>
  <si>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</si>
  <si>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</si>
  <si>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</si>
  <si>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</si>
  <si>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</si>
  <si>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</si>
  <si>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</si>
  <si>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</si>
  <si>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</si>
  <si>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</si>
  <si>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</si>
  <si>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</si>
  <si>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</si>
  <si>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</si>
  <si>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</si>
  <si>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</si>
  <si>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</si>
  <si>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</si>
  <si>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</si>
  <si>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</si>
  <si>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</si>
  <si>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</si>
  <si>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</si>
  <si>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</si>
  <si>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</si>
  <si>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</si>
  <si>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</si>
  <si>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</si>
  <si>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</si>
  <si>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</si>
  <si>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</si>
  <si>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</si>
  <si>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</si>
  <si>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</si>
  <si>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</si>
  <si>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</si>
  <si>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</si>
  <si>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</si>
  <si>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</si>
  <si>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</si>
  <si>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</si>
  <si>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</si>
  <si>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</si>
  <si>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</si>
  <si>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</si>
  <si>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</si>
  <si>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</si>
  <si>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</si>
  <si>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</si>
  <si>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</si>
  <si>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</si>
  <si>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</si>
  <si>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</si>
  <si>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</si>
  <si>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</si>
  <si>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</si>
  <si>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</si>
  <si>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</si>
  <si>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</si>
  <si>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</si>
  <si>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</si>
  <si>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</si>
  <si>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</si>
  <si>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</si>
  <si>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</si>
  <si>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</si>
  <si>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</si>
  <si>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</si>
  <si>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</si>
  <si>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</si>
  <si>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</si>
  <si>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</si>
  <si>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</si>
  <si>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</si>
  <si>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</si>
  <si>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</si>
  <si>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</si>
  <si>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</si>
  <si>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</si>
  <si>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</si>
  <si>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</si>
  <si>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</si>
  <si>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</si>
  <si>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</si>
  <si>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</si>
  <si>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</si>
  <si>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</si>
  <si>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</si>
  <si>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</si>
  <si>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</si>
  <si>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</si>
  <si>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</si>
  <si>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</si>
  <si>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</si>
  <si>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</si>
  <si>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</si>
  <si>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</si>
  <si>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</si>
  <si>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</si>
  <si>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</si>
  <si>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</si>
  <si>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</si>
  <si>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</si>
  <si>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</si>
  <si>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</si>
  <si>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</si>
  <si>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</si>
  <si>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</si>
  <si>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</si>
  <si>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</si>
  <si>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</si>
  <si>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</si>
  <si>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</si>
  <si>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</si>
  <si>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</si>
  <si>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</si>
  <si>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</si>
  <si>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</si>
  <si>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</si>
  <si>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</si>
  <si>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</si>
  <si>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</si>
  <si>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</si>
  <si>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</si>
  <si>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</si>
  <si>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</si>
  <si>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</si>
  <si>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</si>
  <si>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</si>
  <si>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</si>
  <si>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</si>
  <si>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</si>
  <si>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</si>
  <si>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</si>
  <si>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</si>
  <si>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</si>
  <si>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</si>
  <si>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</si>
  <si>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</si>
  <si>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</si>
  <si>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</si>
  <si>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</si>
  <si>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</si>
  <si>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</si>
  <si>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</si>
  <si>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</si>
  <si>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</si>
  <si>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</si>
  <si>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</si>
  <si>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</si>
  <si>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</si>
  <si>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</si>
  <si>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</si>
  <si>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</si>
  <si>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</si>
  <si>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</si>
  <si>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</si>
  <si>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</si>
  <si>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</si>
  <si>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</si>
  <si>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</si>
  <si>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</si>
  <si>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</si>
  <si>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</si>
  <si>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</si>
  <si>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</si>
  <si>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</si>
  <si>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</si>
  <si>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</si>
  <si>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</si>
  <si>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</si>
  <si>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</si>
  <si>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</si>
  <si>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</si>
  <si>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</si>
  <si>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</si>
  <si>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</si>
  <si>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</si>
  <si>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</si>
  <si>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</si>
  <si>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</si>
  <si>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</si>
  <si>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</si>
  <si>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</si>
  <si>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</si>
  <si>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</si>
  <si>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</si>
  <si>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</si>
  <si>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</si>
  <si>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</si>
  <si>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</si>
  <si>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</si>
  <si>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</si>
  <si>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</si>
  <si>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</si>
  <si>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</si>
  <si>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</si>
  <si>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</si>
  <si>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</si>
  <si>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</si>
  <si>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</si>
  <si>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</si>
  <si>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</si>
  <si>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</si>
  <si>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</si>
  <si>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</si>
  <si>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</si>
  <si>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</si>
  <si>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</si>
  <si>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</si>
  <si>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</si>
  <si>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</si>
  <si>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</si>
  <si>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</si>
  <si>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</si>
  <si>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</si>
  <si>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</si>
  <si>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</si>
  <si>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</si>
  <si>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</si>
  <si>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</si>
  <si>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</si>
  <si>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</si>
  <si>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</si>
  <si>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</si>
  <si>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</si>
  <si>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</si>
  <si>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</si>
  <si>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</si>
  <si>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</si>
  <si>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</si>
  <si>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</si>
  <si>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</si>
  <si>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</si>
  <si>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</si>
  <si>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</si>
  <si>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</si>
  <si>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</si>
  <si>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</si>
  <si>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</si>
  <si>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</si>
  <si>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</si>
  <si>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</si>
  <si>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</si>
  <si>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</si>
  <si>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</si>
  <si>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</si>
  <si>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</si>
  <si>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</si>
  <si>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</si>
  <si>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</si>
  <si>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</si>
  <si>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</si>
  <si>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</si>
  <si>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</si>
  <si>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</si>
  <si>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</si>
  <si>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</si>
  <si>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</si>
  <si>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</si>
  <si>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</si>
  <si>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</si>
  <si>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</si>
  <si>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</si>
  <si>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</si>
  <si>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</si>
  <si>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</si>
  <si>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</si>
  <si>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</si>
  <si>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</si>
  <si>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</si>
  <si>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</si>
  <si>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</si>
  <si>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</si>
  <si>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</si>
  <si>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</si>
  <si>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</si>
  <si>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</si>
  <si>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</si>
  <si>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</si>
  <si>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</si>
  <si>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</si>
  <si>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</si>
  <si>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</si>
  <si>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</si>
  <si>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</si>
  <si>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</si>
  <si>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</si>
  <si>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</si>
  <si>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</si>
  <si>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</si>
  <si>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</si>
  <si>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</si>
  <si>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</si>
  <si>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</si>
  <si>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</si>
  <si>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</si>
  <si>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</si>
  <si>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</si>
  <si>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</si>
  <si>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</si>
  <si>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</si>
  <si>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</si>
  <si>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</si>
  <si>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</si>
  <si>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</si>
  <si>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</si>
  <si>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</si>
  <si>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</si>
  <si>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</si>
  <si>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</si>
  <si>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</si>
  <si>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</si>
  <si>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</si>
  <si>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</si>
  <si>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</si>
  <si>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</si>
  <si>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</si>
  <si>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</si>
  <si>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</si>
  <si>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</si>
  <si>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</si>
  <si>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</si>
  <si>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</si>
  <si>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</si>
  <si>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</si>
  <si>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</si>
  <si>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</si>
  <si>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</si>
  <si>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</si>
  <si>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</si>
  <si>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</si>
  <si>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</si>
  <si>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</si>
  <si>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</si>
  <si>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</si>
  <si>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</si>
  <si>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</si>
  <si>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</si>
  <si>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</si>
  <si>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</si>
  <si>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</si>
  <si>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</si>
  <si>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</si>
  <si>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</si>
  <si>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</si>
  <si>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</si>
  <si>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</si>
  <si>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</si>
  <si>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</si>
  <si>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</si>
  <si>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</si>
  <si>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</si>
  <si>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</si>
  <si>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</si>
  <si>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</si>
  <si>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</si>
  <si>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</si>
  <si>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</si>
  <si>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</si>
  <si>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</si>
  <si>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</si>
  <si>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</si>
  <si>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</si>
  <si>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</si>
  <si>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</si>
  <si>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</si>
  <si>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</si>
  <si>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</si>
  <si>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</si>
  <si>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</si>
  <si>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</si>
  <si>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</si>
  <si>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</si>
  <si>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</si>
  <si>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</si>
  <si>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</si>
  <si>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</si>
  <si>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</si>
  <si>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</si>
  <si>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</si>
  <si>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</si>
  <si>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</si>
  <si>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</si>
  <si>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</si>
  <si>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</si>
  <si>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</si>
  <si>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</si>
  <si>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</si>
  <si>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</si>
  <si>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</si>
  <si>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</si>
  <si>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</si>
  <si>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</si>
  <si>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</si>
  <si>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</si>
  <si>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</si>
  <si>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</si>
  <si>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</si>
  <si>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</si>
  <si>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</si>
  <si>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</si>
  <si>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</si>
  <si>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</si>
  <si>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</si>
  <si>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</si>
  <si>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</si>
  <si>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</si>
  <si>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</si>
  <si>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</si>
  <si>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</si>
  <si>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</si>
  <si>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</si>
  <si>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</si>
  <si>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</si>
  <si>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</si>
  <si>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</si>
  <si>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</si>
  <si>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</si>
  <si>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</si>
  <si>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</si>
  <si>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</si>
  <si>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</si>
  <si>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</si>
  <si>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</si>
  <si>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</si>
  <si>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</si>
  <si>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</si>
  <si>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</si>
  <si>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</si>
  <si>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</si>
  <si>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</si>
  <si>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</si>
  <si>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</si>
  <si>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</si>
  <si>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</si>
  <si>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</si>
  <si>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</si>
  <si>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</si>
  <si>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</si>
  <si>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</si>
  <si>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</si>
  <si>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</si>
  <si>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</si>
  <si>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</si>
  <si>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</si>
  <si>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</si>
  <si>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</si>
  <si>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</si>
  <si>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</si>
  <si>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</si>
  <si>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</si>
  <si>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</si>
  <si>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</si>
  <si>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</si>
  <si>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</si>
  <si>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</si>
  <si>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</si>
  <si>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</si>
  <si>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</si>
  <si>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</si>
  <si>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</si>
  <si>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</si>
  <si>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</si>
  <si>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</si>
  <si>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</si>
  <si>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</si>
  <si>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</si>
  <si>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</si>
  <si>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</si>
  <si>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</si>
  <si>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</si>
  <si>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</si>
  <si>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</si>
  <si>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</si>
  <si>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</si>
  <si>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</si>
  <si>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</si>
  <si>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</si>
  <si>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</si>
  <si>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</si>
  <si>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</si>
  <si>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</si>
  <si>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</si>
  <si>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</si>
  <si>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</si>
  <si>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</si>
  <si>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</si>
  <si>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</si>
  <si>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</si>
  <si>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</si>
  <si>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</si>
  <si>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</si>
  <si>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</si>
  <si>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</si>
  <si>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</si>
  <si>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</si>
  <si>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</si>
  <si>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</si>
  <si>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</si>
  <si>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</si>
  <si>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</si>
  <si>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</si>
  <si>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</si>
  <si>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</si>
  <si>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</si>
  <si>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</si>
  <si>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</si>
  <si>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</si>
  <si>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</si>
  <si>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</si>
  <si>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</si>
  <si>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</si>
  <si>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</si>
  <si>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</si>
  <si>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</si>
  <si>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</si>
  <si>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</si>
  <si>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</si>
  <si>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</si>
  <si>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</si>
  <si>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</si>
  <si>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</si>
  <si>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</si>
  <si>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</si>
  <si>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</si>
  <si>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</si>
  <si>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</si>
  <si>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</si>
  <si>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</si>
  <si>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</si>
  <si>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</si>
  <si>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</si>
  <si>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</si>
  <si>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</si>
  <si>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</si>
  <si>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</si>
  <si>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</si>
  <si>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</si>
  <si>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</si>
  <si>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</si>
  <si>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</si>
  <si>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</si>
  <si>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</si>
  <si>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</si>
  <si>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</si>
  <si>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</si>
  <si>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</si>
  <si>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</si>
  <si>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</si>
  <si>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</si>
  <si>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</si>
  <si>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</si>
  <si>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</si>
  <si>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</si>
  <si>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</si>
  <si>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</si>
  <si>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</si>
  <si>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</si>
  <si>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</si>
  <si>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</si>
  <si>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</si>
  <si>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</si>
  <si>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</si>
  <si>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</si>
  <si>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</si>
  <si>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</si>
  <si>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</si>
  <si>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</si>
  <si>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</si>
  <si>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</si>
  <si>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</si>
  <si>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</si>
  <si>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</si>
  <si>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</si>
  <si>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</si>
  <si>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</si>
  <si>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</si>
  <si>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</si>
  <si>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</si>
  <si>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</si>
  <si>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</si>
  <si>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</si>
  <si>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</si>
  <si>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</si>
  <si>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</si>
  <si>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</si>
  <si>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</si>
  <si>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</si>
  <si>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</si>
  <si>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</si>
  <si>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</si>
  <si>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</si>
  <si>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</si>
  <si>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</si>
  <si>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</si>
  <si>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</si>
  <si>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</si>
  <si>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</si>
  <si>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</si>
  <si>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</si>
  <si>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</si>
  <si>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</si>
  <si>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</si>
  <si>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</si>
  <si>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</si>
  <si>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</si>
  <si>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</si>
  <si>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</si>
  <si>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</si>
  <si>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</si>
  <si>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</si>
  <si>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</si>
  <si>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</si>
  <si>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</si>
  <si>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</si>
  <si>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</si>
  <si>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</si>
  <si>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</si>
  <si>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</si>
  <si>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</si>
  <si>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</si>
  <si>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</si>
  <si>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</si>
  <si>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</si>
  <si>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</si>
  <si>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</si>
  <si>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</si>
  <si>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</si>
  <si>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</si>
  <si>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</si>
  <si>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</si>
  <si>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</si>
  <si>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</si>
  <si>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</si>
  <si>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</si>
  <si>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</si>
  <si>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</si>
  <si>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</si>
  <si>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</si>
  <si>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</si>
  <si>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</si>
  <si>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</si>
  <si>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</si>
  <si>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</si>
  <si>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</si>
  <si>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</si>
  <si>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</si>
  <si>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</si>
  <si>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</si>
  <si>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</si>
  <si>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</si>
  <si>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</si>
  <si>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</si>
  <si>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</si>
  <si>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</si>
  <si>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</si>
  <si>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</si>
  <si>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</si>
  <si>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</si>
  <si>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</si>
  <si>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</si>
  <si>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</si>
  <si>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</si>
  <si>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</si>
  <si>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</si>
  <si>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</si>
  <si>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</si>
  <si>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</si>
  <si>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</si>
  <si>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</si>
  <si>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</si>
  <si>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</si>
  <si>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</si>
  <si>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</si>
  <si>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</si>
  <si>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</si>
  <si>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</si>
  <si>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</si>
  <si>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</si>
  <si>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</si>
  <si>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</si>
  <si>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</si>
  <si>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</si>
  <si>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</si>
  <si>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</si>
  <si>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</si>
  <si>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</si>
  <si>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</si>
  <si>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</si>
  <si>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</si>
  <si>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</si>
  <si>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</si>
  <si>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</si>
  <si>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</si>
  <si>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</si>
  <si>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</si>
  <si>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</si>
  <si>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</si>
  <si>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</si>
  <si>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</si>
  <si>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</si>
  <si>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</si>
  <si>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</si>
  <si>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</si>
  <si>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</si>
  <si>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</si>
  <si>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</si>
  <si>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</si>
  <si>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</si>
  <si>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</si>
  <si>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</si>
  <si>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</si>
  <si>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</si>
  <si>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</si>
  <si>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</si>
  <si>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</si>
  <si>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</si>
  <si>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</si>
  <si>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</si>
  <si>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</si>
  <si>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</si>
  <si>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</si>
  <si>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</si>
  <si>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</si>
  <si>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</si>
  <si>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</si>
  <si>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</si>
  <si>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</si>
  <si>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</si>
  <si>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</si>
  <si>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</si>
  <si>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</si>
  <si>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</si>
  <si>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</si>
  <si>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</si>
  <si>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</si>
  <si>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</si>
  <si>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</si>
  <si>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</si>
  <si>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</si>
  <si>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</si>
  <si>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</si>
  <si>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</si>
  <si>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</si>
  <si>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</si>
  <si>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</si>
  <si>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</si>
  <si>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</si>
  <si>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</si>
  <si>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</si>
  <si>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</si>
  <si>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</si>
  <si>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</si>
  <si>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</si>
  <si>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</si>
  <si>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</si>
  <si>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</si>
  <si>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</si>
  <si>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</si>
  <si>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</si>
  <si>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</si>
  <si>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</si>
  <si>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</si>
  <si>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</si>
  <si>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</si>
  <si>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</si>
  <si>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</si>
  <si>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</si>
  <si>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</si>
  <si>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</si>
  <si>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</si>
  <si>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</si>
  <si>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</si>
  <si>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</si>
  <si>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</si>
  <si>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</si>
  <si>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</si>
  <si>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</si>
  <si>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</si>
  <si>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</si>
  <si>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</si>
  <si>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</si>
  <si>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</si>
  <si>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</si>
  <si>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</si>
  <si>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</si>
  <si>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</si>
  <si>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</si>
  <si>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</si>
  <si>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</si>
  <si>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</si>
  <si>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</si>
  <si>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</si>
  <si>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</si>
  <si>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</si>
  <si>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</si>
  <si>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</si>
  <si>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</si>
  <si>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</si>
  <si>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</si>
  <si>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</si>
  <si>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</si>
  <si>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</si>
  <si>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</si>
  <si>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</si>
  <si>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</si>
  <si>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</si>
  <si>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</si>
  <si>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</si>
  <si>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</si>
  <si>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</si>
  <si>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</si>
  <si>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</si>
  <si>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</si>
  <si>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</si>
  <si>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</si>
  <si>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</si>
  <si>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</si>
  <si>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</si>
  <si>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</si>
  <si>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</si>
  <si>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</si>
  <si>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</si>
  <si>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</si>
  <si>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</si>
  <si>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</si>
  <si>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</si>
  <si>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</si>
  <si>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</si>
  <si>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</si>
  <si>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</si>
  <si>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</si>
  <si>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</si>
  <si>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</si>
  <si>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</si>
  <si>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</si>
  <si>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</si>
  <si>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</si>
  <si>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</si>
  <si>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</si>
  <si>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</si>
  <si>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</si>
  <si>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</si>
  <si>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</si>
  <si>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</si>
  <si>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</si>
  <si>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</si>
  <si>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</si>
  <si>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</si>
  <si>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</si>
  <si>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</si>
  <si>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</si>
  <si>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</si>
  <si>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</si>
  <si>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</si>
  <si>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</si>
  <si>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</si>
  <si>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</si>
  <si>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</si>
  <si>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</si>
  <si>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</si>
  <si>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</si>
  <si>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</si>
  <si>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</si>
  <si>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</si>
  <si>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</si>
  <si>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</si>
  <si>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</si>
  <si>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</si>
  <si>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</si>
  <si>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</si>
  <si>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</si>
  <si>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</si>
  <si>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</si>
  <si>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</si>
  <si>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</si>
  <si>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</si>
  <si>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</si>
  <si>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</si>
  <si>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</si>
  <si>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</si>
  <si>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</si>
  <si>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</si>
  <si>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</si>
  <si>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</si>
  <si>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</si>
  <si>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</si>
  <si>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</si>
  <si>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</si>
  <si>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</si>
  <si>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</si>
  <si>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</si>
  <si>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</si>
  <si>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</si>
  <si>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</si>
  <si>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</si>
  <si>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</si>
  <si>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</si>
  <si>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</si>
  <si>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</si>
  <si>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</si>
  <si>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</si>
  <si>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</si>
  <si>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</si>
  <si>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</si>
  <si>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</si>
  <si>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</si>
  <si>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</si>
  <si>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</si>
  <si>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</si>
  <si>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</si>
  <si>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</si>
  <si>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</si>
  <si>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</si>
  <si>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</si>
  <si>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</si>
  <si>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</si>
  <si>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</si>
  <si>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</si>
  <si>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</si>
  <si>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</si>
  <si>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</si>
  <si>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</si>
  <si>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</si>
  <si>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</si>
  <si>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</si>
  <si>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</si>
  <si>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</si>
  <si>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</si>
  <si>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</si>
  <si>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</si>
  <si>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</si>
  <si>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</si>
  <si>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</si>
  <si>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</si>
  <si>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</si>
  <si>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</si>
  <si>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</si>
  <si>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</si>
  <si>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</si>
  <si>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</si>
  <si>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</si>
  <si>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</si>
  <si>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</si>
  <si>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</si>
  <si>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</si>
  <si>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</si>
  <si>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</si>
  <si>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</si>
  <si>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</si>
  <si>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</si>
  <si>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</si>
  <si>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</si>
  <si>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</si>
  <si>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</si>
  <si>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</si>
  <si>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</si>
  <si>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</si>
  <si>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</si>
  <si>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</si>
  <si>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</si>
  <si>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</si>
  <si>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</si>
  <si>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</si>
  <si>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</si>
  <si>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</si>
  <si>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</si>
  <si>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</si>
  <si>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</si>
  <si>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</si>
  <si>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</si>
  <si>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</si>
  <si>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</si>
  <si>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</si>
  <si>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</si>
  <si>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</si>
  <si>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</si>
  <si>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</si>
  <si>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</si>
  <si>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</si>
  <si>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</si>
  <si>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</si>
  <si>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</si>
  <si>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</si>
  <si>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</si>
  <si>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</si>
  <si>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</si>
  <si>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</si>
  <si>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</si>
  <si>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</si>
  <si>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</si>
  <si>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</si>
  <si>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</si>
  <si>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</si>
  <si>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</si>
  <si>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</si>
  <si>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</si>
  <si>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</si>
  <si>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</si>
  <si>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</si>
  <si>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</si>
  <si>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</si>
  <si>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</si>
  <si>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</si>
  <si>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</si>
  <si>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</si>
  <si>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</si>
  <si>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</si>
  <si>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</si>
  <si>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</si>
  <si>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</si>
  <si>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</si>
  <si>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</si>
  <si>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</si>
  <si>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</si>
  <si>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</si>
  <si>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</si>
  <si>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</si>
  <si>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</si>
  <si>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</si>
  <si>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</si>
  <si>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</si>
  <si>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</si>
  <si>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</si>
  <si>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</si>
  <si>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</si>
  <si>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</si>
  <si>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</si>
  <si>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</si>
  <si>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</si>
  <si>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</si>
  <si>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</si>
  <si>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</si>
  <si>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</si>
  <si>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</si>
  <si>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</si>
  <si>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</si>
  <si>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</si>
  <si>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</si>
  <si>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</si>
  <si>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</si>
  <si>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</si>
  <si>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</si>
  <si>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</si>
  <si>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</si>
  <si>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</si>
  <si>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</si>
  <si>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</si>
  <si>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</si>
  <si>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</si>
  <si>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</si>
  <si>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</si>
  <si>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</si>
  <si>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</si>
  <si>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</si>
  <si>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</si>
  <si>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</si>
  <si>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</si>
  <si>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</si>
  <si>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</si>
  <si>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</si>
  <si>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</si>
  <si>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</si>
  <si>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</si>
  <si>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</si>
  <si>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</si>
  <si>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</si>
  <si>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</si>
  <si>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</si>
  <si>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</si>
  <si>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</si>
  <si>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</si>
  <si>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</si>
  <si>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</si>
  <si>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</si>
  <si>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</si>
  <si>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</si>
  <si>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</si>
  <si>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</si>
  <si>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</si>
  <si>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</si>
  <si>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</si>
  <si>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</si>
  <si>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</si>
  <si>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</si>
  <si>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</si>
  <si>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</si>
  <si>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</si>
  <si>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</si>
  <si>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</si>
  <si>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</si>
  <si>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</si>
  <si>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</si>
  <si>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</si>
  <si>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</si>
  <si>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</si>
  <si>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</si>
  <si>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</si>
  <si>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</si>
  <si>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</si>
  <si>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</si>
  <si>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</si>
  <si>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</si>
  <si>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</si>
  <si>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</si>
  <si>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</si>
  <si>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</si>
  <si>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</si>
  <si>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</si>
  <si>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</si>
  <si>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</si>
  <si>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</si>
  <si>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</si>
  <si>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</si>
  <si>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</si>
  <si>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</si>
  <si>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</si>
  <si>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</si>
  <si>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</si>
  <si>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</si>
  <si>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</si>
  <si>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</si>
  <si>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</si>
  <si>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</si>
  <si>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</si>
  <si>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</si>
  <si>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</si>
  <si>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</si>
  <si>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</si>
  <si>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</si>
  <si>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</si>
  <si>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</si>
  <si>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</si>
  <si>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</si>
  <si>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</si>
  <si>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</si>
  <si>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</si>
  <si>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</si>
  <si>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</si>
  <si>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</si>
  <si>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</si>
  <si>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</si>
  <si>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</si>
  <si>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</si>
  <si>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</si>
  <si>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</si>
  <si>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</si>
  <si>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</si>
  <si>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</si>
  <si>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</si>
  <si>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</si>
  <si>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</si>
  <si>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</si>
  <si>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</si>
  <si>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</si>
  <si>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</si>
  <si>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</si>
  <si>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</si>
  <si>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</si>
  <si>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</si>
  <si>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</si>
  <si>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</si>
  <si>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</si>
  <si>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</si>
  <si>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</si>
  <si>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</si>
  <si>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</si>
  <si>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</si>
  <si>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</si>
  <si>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</si>
  <si>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</si>
  <si>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</si>
  <si>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</si>
  <si>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</si>
  <si>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</si>
  <si>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</si>
  <si>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</si>
  <si>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</si>
  <si>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</si>
  <si>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</si>
  <si>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</si>
  <si>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</si>
  <si>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</si>
  <si>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</si>
  <si>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</si>
  <si>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</si>
  <si>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</si>
  <si>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</si>
  <si>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</si>
  <si>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</si>
  <si>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</si>
  <si>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</si>
  <si>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</si>
  <si>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</si>
  <si>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</si>
  <si>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</si>
  <si>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</si>
  <si>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</si>
  <si>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</si>
  <si>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</si>
  <si>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</si>
  <si>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</si>
  <si>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</si>
  <si>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</si>
  <si>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</si>
  <si>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</si>
  <si>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</si>
  <si>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</si>
  <si>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</si>
  <si>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</si>
  <si>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</si>
  <si>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</si>
  <si>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</si>
  <si>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</si>
  <si>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</si>
  <si>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</si>
  <si>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</si>
  <si>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</si>
  <si>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</si>
  <si>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</si>
  <si>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</si>
  <si>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</si>
  <si>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</si>
  <si>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</si>
  <si>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</si>
  <si>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</si>
  <si>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</si>
  <si>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</si>
  <si>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</si>
  <si>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</si>
  <si>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</si>
  <si>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</si>
  <si>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</si>
  <si>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</si>
  <si>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</si>
  <si>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</si>
  <si>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</si>
  <si>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</si>
  <si>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</si>
  <si>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</si>
  <si>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</si>
  <si>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</si>
  <si>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</si>
  <si>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</si>
  <si>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</si>
  <si>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</si>
  <si>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</si>
  <si>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</si>
  <si>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</si>
  <si>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</si>
  <si>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</si>
  <si>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</si>
  <si>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</si>
  <si>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</si>
  <si>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</si>
  <si>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</si>
  <si>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</si>
  <si>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</si>
  <si>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</si>
  <si>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</si>
  <si>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</si>
  <si>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</si>
  <si>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</si>
  <si>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</si>
  <si>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</si>
  <si>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</si>
  <si>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</si>
  <si>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</si>
  <si>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</si>
  <si>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</si>
  <si>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</si>
  <si>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</si>
  <si>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</si>
  <si>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</si>
  <si>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</si>
  <si>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</si>
  <si>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</si>
  <si>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</si>
  <si>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</si>
  <si>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</si>
  <si>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</si>
  <si>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</si>
  <si>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</si>
  <si>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</si>
  <si>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</si>
  <si>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</si>
  <si>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</si>
  <si>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</si>
  <si>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</si>
  <si>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</si>
  <si>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</si>
  <si>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</si>
  <si>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</si>
  <si>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</si>
  <si>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</si>
  <si>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</si>
  <si>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</si>
  <si>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</si>
  <si>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</si>
  <si>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</si>
  <si>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</si>
  <si>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</si>
  <si>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</si>
  <si>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</si>
  <si>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</si>
  <si>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</si>
  <si>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</si>
  <si>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</si>
  <si>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</si>
  <si>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</si>
  <si>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</si>
  <si>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</si>
  <si>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</si>
  <si>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</si>
  <si>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</si>
  <si>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</si>
  <si>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</si>
  <si>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</si>
  <si>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</si>
  <si>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</si>
  <si>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</si>
  <si>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</si>
  <si>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</si>
  <si>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</si>
  <si>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</si>
  <si>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</si>
  <si>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</si>
  <si>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</si>
  <si>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</si>
  <si>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</si>
  <si>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</si>
  <si>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</si>
  <si>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</si>
  <si>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</si>
  <si>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</si>
  <si>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</si>
  <si>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</si>
  <si>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</si>
  <si>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</si>
  <si>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</si>
  <si>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</si>
  <si>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</si>
  <si>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</si>
  <si>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</si>
  <si>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</si>
  <si>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</si>
  <si>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</si>
  <si>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</si>
  <si>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</si>
  <si>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</si>
  <si>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</si>
  <si>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</si>
  <si>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</si>
  <si>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</si>
  <si>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</si>
  <si>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</si>
  <si>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</si>
  <si>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</si>
  <si>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</si>
  <si>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</si>
  <si>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</si>
  <si>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</si>
  <si>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</si>
  <si>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</si>
  <si>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</si>
  <si>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</si>
  <si>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</si>
  <si>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</si>
  <si>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</si>
  <si>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</si>
  <si>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</si>
  <si>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</si>
  <si>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</si>
  <si>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</si>
  <si>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</si>
  <si>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</si>
  <si>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</si>
  <si>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</si>
  <si>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</si>
  <si>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</si>
  <si>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</si>
  <si>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</si>
  <si>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</si>
  <si>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</si>
  <si>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</si>
  <si>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</si>
  <si>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</si>
  <si>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</si>
  <si>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</si>
  <si>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</si>
  <si>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</si>
  <si>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</si>
  <si>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</si>
  <si>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</si>
  <si>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</si>
  <si>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</si>
  <si>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</si>
  <si>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</si>
  <si>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</si>
  <si>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</si>
  <si>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</si>
  <si>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</si>
  <si>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</si>
  <si>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</si>
  <si>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</si>
  <si>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</si>
  <si>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</si>
  <si>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</si>
  <si>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</si>
  <si>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</si>
  <si>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</si>
  <si>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</si>
  <si>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</si>
  <si>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</si>
  <si>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</si>
  <si>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</si>
  <si>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</si>
  <si>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</si>
  <si>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</si>
  <si>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</si>
  <si>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</si>
  <si>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</si>
  <si>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</si>
  <si>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</si>
  <si>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</si>
  <si>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</si>
  <si>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</si>
  <si>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</si>
  <si>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</si>
  <si>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</si>
  <si>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</si>
  <si>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</si>
  <si>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</si>
  <si>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</si>
  <si>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</si>
  <si>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</si>
  <si>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</si>
  <si>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</si>
  <si>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</si>
  <si>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</si>
  <si>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</si>
  <si>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</si>
  <si>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</si>
  <si>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</si>
  <si>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</si>
  <si>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</si>
  <si>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</si>
  <si>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</si>
  <si>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</si>
  <si>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</si>
  <si>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</si>
  <si>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</si>
  <si>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</si>
  <si>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</si>
  <si>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</si>
  <si>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</si>
  <si>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</si>
  <si>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</si>
  <si>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</si>
  <si>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</si>
  <si>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</si>
  <si>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</si>
  <si>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</si>
  <si>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</si>
  <si>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</si>
  <si>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</si>
  <si>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</si>
  <si>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</si>
  <si>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</si>
  <si>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</si>
  <si>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</si>
  <si>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</si>
  <si>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</si>
  <si>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</si>
  <si>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</si>
  <si>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</si>
  <si>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</si>
  <si>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</si>
  <si>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</si>
  <si>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</si>
  <si>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</si>
  <si>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</si>
  <si>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</si>
  <si>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</si>
  <si>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</si>
  <si>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</si>
  <si>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</si>
  <si>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</si>
  <si>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</si>
  <si>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</si>
  <si>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</si>
  <si>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</si>
  <si>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</si>
  <si>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</si>
  <si>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</si>
  <si>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</si>
  <si>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</si>
  <si>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</si>
  <si>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</si>
  <si>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</si>
  <si>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</si>
  <si>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</si>
  <si>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</si>
  <si>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</si>
  <si>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</si>
  <si>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</si>
  <si>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</si>
  <si>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</si>
  <si>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</si>
  <si>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</si>
  <si>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</si>
  <si>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</si>
  <si>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</si>
  <si>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</si>
  <si>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</si>
  <si>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</si>
  <si>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</si>
  <si>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</si>
  <si>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</si>
  <si>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</si>
  <si>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</si>
  <si>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</si>
  <si>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</si>
  <si>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</si>
  <si>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</si>
  <si>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</si>
  <si>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</si>
  <si>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</si>
  <si>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</si>
  <si>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</si>
  <si>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</si>
  <si>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</si>
  <si>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</si>
  <si>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</si>
  <si>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</si>
  <si>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</si>
  <si>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</si>
  <si>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</si>
  <si>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</si>
  <si>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</si>
  <si>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</si>
  <si>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</si>
  <si>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</si>
  <si>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</si>
  <si>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</si>
  <si>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</si>
  <si>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</si>
  <si>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</si>
  <si>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</si>
  <si>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</si>
  <si>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</si>
  <si>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</si>
  <si>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</si>
  <si>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</si>
  <si>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</si>
  <si>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</si>
  <si>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</si>
  <si>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</si>
  <si>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</si>
  <si>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</si>
  <si>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</si>
  <si>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</si>
  <si>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</si>
  <si>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</si>
  <si>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</si>
  <si>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</si>
  <si>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</si>
  <si>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</si>
  <si>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</si>
  <si>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</si>
  <si>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</si>
  <si>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</si>
  <si>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</si>
  <si>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</si>
  <si>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</si>
  <si>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</si>
  <si>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</si>
  <si>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</si>
  <si>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</si>
  <si>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</si>
  <si>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</si>
  <si>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</si>
  <si>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</si>
  <si>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</si>
  <si>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</si>
  <si>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</si>
  <si>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</si>
  <si>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</si>
  <si>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</si>
  <si>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</si>
  <si>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</si>
  <si>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</si>
  <si>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</si>
  <si>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</si>
  <si>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</si>
  <si>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</si>
  <si>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</si>
  <si>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</si>
  <si>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</si>
  <si>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</si>
  <si>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</si>
  <si>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</si>
  <si>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</si>
  <si>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</si>
  <si>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</si>
  <si>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</si>
  <si>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</si>
  <si>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</si>
  <si>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</si>
  <si>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</si>
  <si>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</si>
  <si>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</si>
  <si>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</si>
  <si>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</si>
  <si>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</si>
  <si>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</si>
  <si>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</si>
  <si>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</si>
  <si>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</si>
  <si>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</si>
  <si>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</si>
  <si>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</si>
  <si>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</si>
  <si>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</si>
  <si>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</si>
  <si>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</si>
  <si>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</si>
  <si>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</si>
  <si>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</si>
  <si>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</si>
  <si>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</si>
  <si>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</si>
  <si>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</si>
  <si>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</si>
  <si>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</si>
  <si>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</si>
  <si>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</si>
  <si>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</si>
  <si>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</si>
  <si>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</si>
  <si>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</si>
  <si>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</si>
  <si>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</si>
  <si>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</si>
  <si>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</si>
  <si>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</si>
  <si>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</si>
  <si>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</si>
  <si>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</si>
  <si>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</si>
  <si>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</si>
  <si>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</si>
  <si>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</si>
  <si>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</si>
  <si>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</si>
  <si>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</si>
  <si>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</si>
  <si>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</si>
  <si>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</si>
  <si>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</si>
  <si>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</si>
  <si>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</si>
  <si>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</si>
  <si>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</si>
  <si>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</si>
  <si>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</si>
  <si>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</si>
  <si>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</si>
  <si>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</si>
  <si>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</si>
  <si>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</si>
  <si>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</si>
  <si>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</si>
  <si>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</si>
  <si>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</si>
  <si>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</si>
  <si>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</si>
  <si>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</si>
  <si>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</si>
  <si>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</si>
  <si>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</si>
  <si>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</si>
  <si>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</si>
  <si>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</si>
  <si>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</si>
  <si>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</si>
  <si>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</si>
  <si>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</si>
  <si>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</si>
  <si>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</si>
  <si>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</si>
  <si>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</si>
  <si>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</si>
  <si>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</si>
  <si>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</si>
  <si>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</si>
  <si>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</si>
  <si>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</si>
  <si>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</si>
  <si>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</si>
  <si>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</si>
  <si>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</si>
  <si>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</si>
  <si>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</si>
  <si>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</si>
  <si>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</si>
  <si>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</si>
  <si>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</si>
  <si>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</si>
  <si>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</si>
  <si>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</si>
  <si>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</si>
  <si>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</si>
  <si>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</si>
  <si>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</si>
  <si>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</si>
  <si>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</si>
  <si>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</si>
  <si>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</si>
  <si>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</si>
  <si>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</si>
  <si>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</si>
  <si>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</si>
  <si>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</si>
  <si>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</si>
  <si>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</si>
  <si>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</si>
  <si>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</si>
  <si>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</si>
  <si>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</si>
  <si>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</si>
  <si>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</si>
  <si>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</si>
  <si>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</si>
  <si>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</si>
  <si>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</si>
  <si>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</si>
  <si>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</si>
  <si>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</si>
  <si>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</si>
  <si>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</si>
  <si>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</si>
  <si>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</si>
  <si>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</si>
  <si>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</si>
  <si>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</si>
  <si>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</si>
  <si>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</si>
  <si>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</si>
  <si>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</si>
  <si>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</si>
  <si>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</si>
  <si>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</si>
  <si>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</si>
  <si>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</si>
  <si>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</si>
  <si>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</si>
  <si>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</si>
  <si>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</si>
  <si>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</si>
  <si>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</si>
  <si>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</si>
  <si>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</si>
  <si>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</si>
  <si>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</si>
  <si>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</si>
  <si>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</si>
  <si>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</si>
  <si>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</si>
  <si>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</si>
  <si>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</si>
  <si>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</si>
  <si>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</si>
  <si>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</si>
  <si>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</si>
  <si>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</si>
  <si>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</si>
  <si>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</si>
  <si>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</si>
  <si>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</si>
  <si>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</si>
  <si>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</si>
  <si>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</si>
  <si>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</si>
  <si>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</si>
  <si>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</si>
  <si>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</si>
  <si>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</si>
  <si>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</si>
  <si>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</si>
  <si>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</si>
  <si>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</si>
  <si>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</si>
  <si>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</si>
  <si>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</si>
  <si>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</si>
  <si>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</si>
  <si>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</si>
  <si>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</si>
  <si>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</si>
  <si>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</si>
  <si>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</si>
  <si>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</si>
  <si>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</si>
  <si>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</si>
  <si>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</si>
  <si>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</si>
  <si>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</si>
  <si>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</si>
  <si>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</si>
  <si>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</si>
  <si>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</si>
  <si>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</si>
  <si>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</si>
  <si>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</si>
  <si>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</si>
  <si>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</si>
  <si>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</si>
  <si>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</si>
  <si>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</si>
  <si>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</si>
  <si>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</si>
  <si>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</si>
  <si>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</si>
  <si>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</si>
  <si>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</si>
  <si>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</si>
  <si>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</si>
  <si>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</si>
  <si>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</si>
  <si>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</si>
  <si>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</si>
  <si>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</si>
  <si>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</si>
  <si>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</si>
  <si>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</si>
  <si>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</si>
  <si>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</si>
  <si>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</si>
  <si>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</si>
  <si>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</si>
  <si>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</si>
  <si>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</si>
  <si>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</si>
  <si>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</si>
  <si>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</si>
  <si>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</si>
  <si>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</si>
  <si>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</si>
  <si>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</si>
  <si>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</si>
  <si>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</si>
  <si>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</si>
  <si>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</si>
  <si>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</si>
  <si>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</si>
  <si>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</si>
  <si>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</si>
  <si>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</si>
  <si>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</si>
  <si>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</si>
  <si>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</si>
  <si>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</si>
  <si>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</si>
  <si>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</si>
  <si>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</si>
  <si>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</si>
  <si>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</si>
  <si>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</si>
  <si>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</si>
  <si>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</si>
  <si>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</si>
  <si>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</si>
  <si>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</si>
  <si>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</si>
  <si>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</si>
  <si>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</si>
  <si>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</si>
  <si>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</si>
  <si>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</si>
  <si>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</si>
  <si>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</si>
  <si>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</si>
  <si>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</si>
  <si>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</si>
  <si>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</si>
  <si>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</si>
  <si>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</si>
  <si>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</si>
  <si>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</si>
  <si>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</si>
  <si>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</si>
  <si>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</si>
  <si>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</si>
  <si>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</si>
  <si>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</si>
  <si>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</si>
  <si>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</si>
  <si>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</si>
  <si>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</si>
  <si>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</si>
  <si>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</si>
  <si>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</si>
  <si>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</si>
  <si>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</si>
  <si>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</si>
  <si>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</si>
  <si>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</si>
  <si>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</si>
  <si>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</si>
  <si>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</si>
  <si>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</si>
  <si>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</si>
  <si>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</si>
  <si>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</si>
  <si>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</si>
  <si>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</si>
  <si>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</si>
  <si>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</si>
  <si>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</si>
  <si>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</si>
  <si>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</si>
  <si>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</si>
  <si>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</si>
  <si>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</si>
  <si>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</si>
  <si>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</si>
  <si>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</si>
  <si>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</si>
  <si>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</si>
  <si>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</si>
  <si>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</si>
  <si>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</si>
  <si>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</si>
  <si>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</si>
  <si>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</si>
  <si>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</si>
  <si>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</si>
  <si>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</si>
  <si>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</si>
  <si>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</si>
  <si>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</si>
  <si>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</si>
  <si>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</si>
  <si>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</si>
  <si>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</si>
  <si>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</si>
  <si>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</si>
  <si>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</si>
  <si>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</si>
  <si>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</si>
  <si>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</si>
  <si>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</si>
  <si>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</si>
  <si>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</si>
  <si>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</si>
  <si>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</si>
  <si>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</si>
  <si>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</si>
  <si>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</si>
  <si>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</si>
  <si>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</si>
  <si>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</si>
  <si>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</si>
  <si>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</si>
  <si>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</si>
  <si>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</si>
  <si>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</si>
  <si>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</si>
  <si>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</si>
  <si>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</si>
  <si>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</si>
  <si>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</si>
  <si>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</si>
  <si>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</si>
  <si>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</si>
  <si>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</si>
  <si>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</si>
  <si>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</si>
  <si>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</si>
  <si>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</si>
  <si>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</si>
  <si>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</si>
  <si>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</si>
  <si>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</si>
  <si>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</si>
  <si>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</si>
  <si>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</si>
  <si>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</si>
  <si>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</si>
  <si>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</si>
  <si>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</si>
  <si>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</si>
  <si>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</si>
  <si>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</si>
  <si>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</si>
  <si>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</si>
  <si>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</si>
  <si>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</si>
  <si>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</si>
  <si>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</si>
  <si>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</si>
  <si>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</si>
  <si>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</si>
  <si>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</si>
  <si>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</si>
  <si>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</si>
  <si>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</si>
  <si>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</si>
  <si>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</si>
  <si>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</si>
  <si>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</si>
  <si>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</si>
  <si>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</si>
  <si>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</si>
  <si>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</si>
  <si>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</si>
  <si>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</si>
  <si>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</si>
  <si>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</si>
  <si>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</si>
  <si>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</si>
  <si>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</si>
  <si>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</si>
  <si>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</si>
  <si>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</si>
  <si>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</si>
  <si>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</si>
  <si>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</si>
  <si>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</si>
  <si>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</si>
  <si>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</si>
  <si>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</si>
  <si>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</si>
  <si>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</si>
  <si>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</si>
  <si>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</si>
  <si>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</si>
  <si>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</si>
  <si>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</si>
  <si>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</si>
  <si>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</si>
  <si>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</si>
  <si>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</si>
  <si>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</si>
  <si>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</si>
  <si>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</si>
  <si>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</si>
  <si>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</si>
  <si>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</si>
  <si>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</si>
  <si>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</si>
  <si>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</si>
  <si>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</si>
  <si>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</si>
  <si>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</si>
  <si>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</si>
  <si>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</si>
  <si>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</si>
  <si>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</si>
  <si>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</si>
  <si>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</si>
  <si>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</si>
  <si>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</si>
  <si>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</si>
  <si>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</si>
  <si>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</si>
  <si>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</si>
  <si>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</si>
  <si>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</si>
  <si>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</si>
  <si>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</si>
  <si>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</si>
  <si>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</si>
  <si>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</si>
  <si>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</si>
  <si>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</si>
  <si>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</si>
  <si>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</si>
  <si>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</si>
  <si>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</si>
  <si>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</si>
  <si>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</si>
  <si>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</si>
  <si>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</si>
  <si>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</si>
  <si>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</si>
  <si>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</si>
  <si>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</si>
  <si>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</si>
  <si>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</si>
  <si>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</si>
  <si>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</si>
  <si>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</si>
  <si>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</si>
  <si>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</si>
  <si>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</si>
  <si>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</si>
  <si>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</si>
  <si>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</si>
  <si>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</si>
  <si>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</si>
  <si>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</si>
  <si>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</si>
  <si>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</si>
  <si>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</si>
  <si>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</si>
  <si>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</si>
  <si>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</si>
  <si>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</si>
  <si>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</si>
  <si>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</si>
  <si>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</si>
  <si>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</si>
  <si>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</si>
  <si>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</si>
  <si>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</si>
  <si>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</si>
  <si>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</si>
  <si>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</si>
  <si>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</si>
  <si>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</si>
  <si>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</si>
  <si>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</si>
  <si>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</si>
  <si>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</si>
  <si>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</si>
  <si>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</si>
  <si>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</si>
  <si>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</si>
  <si>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</si>
  <si>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</si>
  <si>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</si>
  <si>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</si>
  <si>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</si>
  <si>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</si>
  <si>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</si>
  <si>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</si>
  <si>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</si>
  <si>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</si>
  <si>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</si>
  <si>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</si>
  <si>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</si>
  <si>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</si>
  <si>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</si>
  <si>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</si>
  <si>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</si>
  <si>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</si>
  <si>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</si>
  <si>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</si>
  <si>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</si>
  <si>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</si>
  <si>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</si>
  <si>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</si>
  <si>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</si>
  <si>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</si>
  <si>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</si>
  <si>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</si>
  <si>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</si>
  <si>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</si>
  <si>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</si>
  <si>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</si>
  <si>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</si>
  <si>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</si>
  <si>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</si>
  <si>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</si>
  <si>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</si>
  <si>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</si>
  <si>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</si>
  <si>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</si>
  <si>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</si>
  <si>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</si>
  <si>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</si>
  <si>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</si>
  <si>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</si>
  <si>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</si>
  <si>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</si>
  <si>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</si>
  <si>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</si>
  <si>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</si>
  <si>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</si>
  <si>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</si>
  <si>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</si>
  <si>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</si>
  <si>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</si>
  <si>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</si>
  <si>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</si>
  <si>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</si>
  <si>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</si>
  <si>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</si>
  <si>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</si>
  <si>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</si>
  <si>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</si>
  <si>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</si>
  <si>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</si>
  <si>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</si>
  <si>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</si>
  <si>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</si>
  <si>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</si>
  <si>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</si>
  <si>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</si>
  <si>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</si>
  <si>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</si>
  <si>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</si>
  <si>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</si>
  <si>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</si>
  <si>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</si>
  <si>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</si>
  <si>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</si>
  <si>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</si>
  <si>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</si>
  <si>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</si>
  <si>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</si>
  <si>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</si>
  <si>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</si>
  <si>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</si>
  <si>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</si>
  <si>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</si>
  <si>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</si>
  <si>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</si>
  <si>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</si>
  <si>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</si>
  <si>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</si>
  <si>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</si>
  <si>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</si>
  <si>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</si>
  <si>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</si>
  <si>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</si>
  <si>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</si>
  <si>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</si>
  <si>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</si>
  <si>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</si>
  <si>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</si>
  <si>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</si>
  <si>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</si>
  <si>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</si>
  <si>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</si>
  <si>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</si>
  <si>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</si>
  <si>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</si>
  <si>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</si>
  <si>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</si>
  <si>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</si>
  <si>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</si>
  <si>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</si>
  <si>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</si>
  <si>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</si>
  <si>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</si>
  <si>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</si>
  <si>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</si>
  <si>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</si>
  <si>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</si>
  <si>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</si>
  <si>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</si>
  <si>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</si>
  <si>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</si>
  <si>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</si>
  <si>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</si>
  <si>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</si>
  <si>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</si>
  <si>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</si>
  <si>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</si>
  <si>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</si>
  <si>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</si>
  <si>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</si>
  <si>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</si>
  <si>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</si>
  <si>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</si>
  <si>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</si>
  <si>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</si>
  <si>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</si>
  <si>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</si>
  <si>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</si>
  <si>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</si>
  <si>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</si>
  <si>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</si>
  <si>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</si>
  <si>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</si>
  <si>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</si>
  <si>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</si>
  <si>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</si>
  <si>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</si>
  <si>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</si>
  <si>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</si>
  <si>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</si>
  <si>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</si>
  <si>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</si>
  <si>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</si>
  <si>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</si>
  <si>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</si>
  <si>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</si>
  <si>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</si>
  <si>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</si>
  <si>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</si>
  <si>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</si>
  <si>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</si>
  <si>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</si>
  <si>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</si>
  <si>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</si>
  <si>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</si>
  <si>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</si>
  <si>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</si>
  <si>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</si>
  <si>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</si>
  <si>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</si>
  <si>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</si>
  <si>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</si>
  <si>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</si>
  <si>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</si>
  <si>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</si>
  <si>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</si>
  <si>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</si>
  <si>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</si>
  <si>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</si>
  <si>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</si>
  <si>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</si>
  <si>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</si>
  <si>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</si>
  <si>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</si>
  <si>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</si>
  <si>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</si>
  <si>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</si>
  <si>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</si>
  <si>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</si>
  <si>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</si>
  <si>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</si>
  <si>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</si>
  <si>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</si>
  <si>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</si>
  <si>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</si>
  <si>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</si>
  <si>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</si>
  <si>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</si>
  <si>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</si>
  <si>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</si>
  <si>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</si>
  <si>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</si>
  <si>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</si>
  <si>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</si>
  <si>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</si>
  <si>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</si>
  <si>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</si>
  <si>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</si>
  <si>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</si>
  <si>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</si>
  <si>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</si>
  <si>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</si>
  <si>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</si>
  <si>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</si>
  <si>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</si>
  <si>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</si>
  <si>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</si>
  <si>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</si>
  <si>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</si>
  <si>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</si>
  <si>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</si>
  <si>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</si>
  <si>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</si>
  <si>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</si>
  <si>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</si>
  <si>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</si>
  <si>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</si>
  <si>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</si>
  <si>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</si>
  <si>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</si>
  <si>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</si>
  <si>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</si>
  <si>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</si>
  <si>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</si>
  <si>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</si>
  <si>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</si>
  <si>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</si>
  <si>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</si>
  <si>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</si>
  <si>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</si>
  <si>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</si>
  <si>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</si>
  <si>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</si>
  <si>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</si>
  <si>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</si>
  <si>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</si>
  <si>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</si>
  <si>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</si>
  <si>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</si>
  <si>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</si>
  <si>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</si>
  <si>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</si>
  <si>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</si>
  <si>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</si>
  <si>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</si>
  <si>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</si>
  <si>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</si>
  <si>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</si>
  <si>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</si>
  <si>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</si>
  <si>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</si>
  <si>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</si>
  <si>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</si>
  <si>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</si>
  <si>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</si>
  <si>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</si>
  <si>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</si>
  <si>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</si>
  <si>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</si>
  <si>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</si>
  <si>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</si>
  <si>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</si>
  <si>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</si>
  <si>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</si>
  <si>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</si>
  <si>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</si>
  <si>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</si>
  <si>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</si>
  <si>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</si>
  <si>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</si>
  <si>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</si>
  <si>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</si>
  <si>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</si>
  <si>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</si>
  <si>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</si>
  <si>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</si>
  <si>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</si>
  <si>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</si>
  <si>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</si>
  <si>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</si>
  <si>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</si>
  <si>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</si>
  <si>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</si>
  <si>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</si>
  <si>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</si>
  <si>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</si>
  <si>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</si>
  <si>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</si>
  <si>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</si>
  <si>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</si>
  <si>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</si>
  <si>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</si>
  <si>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</si>
  <si>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</si>
  <si>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</si>
  <si>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</si>
  <si>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</si>
  <si>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</si>
  <si>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</si>
  <si>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</si>
  <si>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</si>
  <si>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</si>
  <si>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</si>
  <si>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</si>
  <si>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</si>
  <si>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</si>
  <si>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</si>
  <si>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</si>
  <si>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</si>
  <si>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</si>
  <si>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</si>
  <si>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</si>
  <si>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</si>
  <si>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</si>
  <si>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</si>
  <si>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</si>
  <si>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</si>
  <si>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</si>
  <si>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</si>
  <si>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</si>
  <si>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</si>
  <si>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</si>
  <si>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</si>
  <si>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</si>
  <si>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</si>
  <si>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</si>
  <si>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</si>
  <si>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</si>
  <si>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</si>
  <si>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</si>
  <si>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</si>
  <si>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</si>
  <si>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</si>
  <si>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</si>
  <si>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</si>
  <si>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</si>
  <si>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</si>
  <si>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</si>
  <si>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</si>
  <si>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</si>
  <si>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</si>
  <si>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</si>
  <si>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</si>
  <si>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</si>
  <si>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</si>
  <si>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</si>
  <si>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</si>
  <si>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</si>
  <si>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</si>
  <si>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</si>
  <si>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</si>
  <si>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</si>
  <si>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</si>
  <si>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</si>
  <si>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</si>
  <si>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</si>
  <si>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</si>
  <si>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</si>
  <si>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</si>
  <si>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</si>
  <si>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</si>
  <si>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</si>
  <si>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</si>
  <si>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</si>
  <si>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</si>
  <si>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</si>
  <si>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</si>
  <si>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</si>
  <si>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</si>
  <si>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</si>
  <si>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</si>
  <si>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</si>
  <si>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</si>
  <si>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</si>
  <si>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</si>
  <si>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</si>
  <si>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</si>
  <si>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</si>
  <si>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</si>
  <si>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</si>
  <si>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</si>
  <si>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</si>
  <si>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</si>
  <si>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</si>
  <si>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</si>
  <si>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</si>
  <si>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</si>
  <si>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</si>
  <si>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</si>
  <si>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</si>
  <si>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</si>
  <si>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</si>
  <si>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</si>
  <si>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</si>
  <si>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</si>
  <si>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</si>
  <si>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</si>
  <si>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</si>
  <si>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</si>
  <si>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</si>
  <si>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</si>
  <si>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</si>
  <si>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</si>
  <si>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</si>
  <si>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</si>
  <si>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</si>
  <si>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</si>
  <si>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</si>
  <si>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</si>
  <si>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</si>
  <si>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</si>
  <si>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</si>
  <si>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</si>
  <si>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</si>
  <si>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</si>
  <si>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</si>
  <si>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</si>
  <si>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</si>
  <si>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</si>
  <si>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</si>
  <si>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</si>
  <si>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</si>
  <si>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</si>
  <si>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</si>
  <si>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</si>
  <si>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</si>
  <si>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</si>
  <si>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</si>
  <si>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</si>
  <si>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</si>
  <si>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</si>
  <si>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</si>
  <si>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</si>
  <si>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</si>
  <si>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</si>
  <si>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</si>
  <si>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</si>
  <si>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</si>
  <si>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</si>
  <si>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</si>
  <si>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</si>
  <si>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</si>
  <si>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</si>
  <si>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</si>
  <si>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</si>
  <si>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</si>
  <si>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</si>
  <si>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</si>
  <si>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</si>
  <si>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</si>
  <si>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</si>
  <si>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</si>
  <si>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</si>
  <si>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</si>
  <si>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</si>
  <si>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</si>
  <si>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</si>
  <si>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</si>
  <si>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</si>
  <si>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</si>
  <si>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</si>
  <si>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</si>
  <si>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</si>
  <si>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</si>
  <si>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</si>
  <si>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</si>
  <si>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</si>
  <si>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</si>
  <si>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</si>
  <si>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</si>
  <si>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</si>
  <si>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</si>
  <si>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</si>
  <si>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</si>
  <si>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</si>
  <si>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</si>
  <si>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</si>
  <si>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</si>
  <si>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</si>
  <si>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</si>
  <si>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</si>
  <si>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</si>
  <si>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</si>
  <si>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</si>
  <si>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</si>
  <si>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</si>
  <si>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</si>
  <si>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</si>
  <si>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</si>
  <si>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</si>
  <si>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</si>
  <si>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</si>
  <si>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</si>
  <si>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</si>
  <si>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</si>
  <si>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</si>
  <si>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</si>
  <si>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</si>
  <si>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</si>
  <si>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</si>
  <si>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</si>
  <si>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</si>
  <si>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</si>
  <si>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</si>
  <si>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</si>
  <si>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</si>
  <si>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</si>
  <si>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</si>
  <si>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</si>
  <si>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</si>
  <si>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</si>
  <si>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</si>
  <si>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</si>
  <si>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</si>
  <si>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</si>
  <si>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</si>
  <si>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</si>
  <si>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</si>
  <si>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</si>
  <si>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</si>
  <si>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</si>
  <si>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</si>
  <si>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</si>
  <si>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</si>
  <si>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</si>
  <si>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</si>
  <si>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</si>
  <si>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</si>
  <si>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</si>
  <si>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</si>
  <si>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</si>
  <si>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</si>
  <si>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</si>
  <si>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</si>
  <si>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</si>
  <si>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</si>
  <si>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</si>
  <si>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</si>
  <si>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</si>
  <si>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</si>
  <si>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</si>
  <si>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</si>
  <si>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</si>
  <si>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</si>
  <si>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</si>
  <si>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</si>
  <si>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</si>
  <si>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</si>
  <si>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</si>
  <si>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</si>
  <si>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</si>
  <si>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</si>
  <si>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</si>
  <si>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</si>
  <si>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</si>
  <si>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</si>
  <si>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</si>
  <si>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</si>
  <si>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</si>
  <si>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</si>
  <si>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</si>
  <si>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</si>
  <si>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</si>
  <si>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</si>
  <si>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</si>
  <si>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</si>
  <si>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</si>
  <si>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</si>
  <si>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</si>
  <si>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</si>
  <si>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</si>
  <si>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</si>
  <si>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</si>
  <si>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</si>
  <si>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</si>
  <si>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</si>
  <si>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</si>
  <si>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</si>
  <si>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</si>
  <si>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</si>
  <si>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</si>
  <si>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</si>
  <si>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</si>
  <si>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</si>
  <si>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</si>
  <si>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</si>
  <si>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</si>
  <si>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</si>
  <si>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</si>
  <si>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</si>
  <si>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</si>
  <si>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</si>
  <si>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</si>
  <si>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</si>
  <si>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</si>
  <si>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</si>
  <si>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</si>
  <si>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</si>
  <si>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</si>
  <si>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</si>
  <si>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</si>
  <si>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</si>
  <si>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</si>
  <si>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</si>
  <si>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</si>
  <si>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</si>
  <si>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</si>
  <si>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</si>
  <si>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</si>
  <si>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</si>
  <si>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</si>
  <si>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</si>
  <si>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</si>
  <si>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</si>
  <si>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</si>
  <si>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</si>
  <si>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</si>
  <si>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</si>
  <si>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</si>
  <si>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</si>
  <si>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</si>
  <si>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</si>
  <si>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</si>
  <si>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</si>
  <si>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</si>
  <si>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</si>
  <si>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</si>
  <si>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</si>
  <si>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</si>
  <si>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</si>
  <si>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</si>
  <si>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</si>
  <si>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</si>
  <si>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</si>
  <si>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</si>
  <si>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</si>
  <si>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</si>
  <si>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</si>
  <si>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</si>
  <si>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</si>
  <si>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</si>
  <si>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</si>
  <si>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</si>
  <si>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</si>
  <si>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</si>
  <si>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</si>
  <si>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</si>
  <si>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</si>
  <si>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</si>
  <si>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</si>
  <si>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</si>
  <si>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</si>
  <si>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</si>
  <si>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</si>
  <si>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</si>
  <si>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</si>
  <si>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</si>
  <si>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</si>
  <si>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</si>
  <si>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</si>
  <si>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</si>
  <si>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</si>
  <si>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</si>
  <si>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</si>
  <si>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</si>
  <si>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</si>
  <si>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</si>
  <si>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</si>
  <si>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</si>
  <si>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</si>
  <si>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</si>
  <si>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</si>
  <si>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</si>
  <si>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</si>
  <si>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</si>
  <si>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</si>
  <si>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</si>
  <si>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</si>
  <si>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</si>
  <si>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</si>
  <si>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</si>
  <si>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</si>
  <si>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</si>
  <si>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</si>
  <si>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</si>
  <si>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</si>
  <si>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</si>
  <si>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</si>
  <si>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</si>
  <si>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</si>
  <si>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</si>
  <si>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</si>
  <si>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</si>
  <si>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</si>
  <si>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</si>
  <si>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</si>
  <si>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</si>
  <si>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</si>
  <si>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</si>
  <si>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</si>
  <si>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</si>
  <si>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</si>
  <si>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</si>
  <si>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</si>
  <si>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</si>
  <si>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</si>
  <si>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</si>
  <si>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</si>
  <si>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</si>
  <si>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</si>
  <si>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</si>
  <si>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</si>
  <si>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</si>
  <si>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</si>
  <si>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</si>
  <si>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</si>
  <si>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</si>
  <si>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</si>
  <si>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</si>
  <si>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</si>
  <si>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</si>
  <si>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</si>
  <si>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</si>
  <si>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</si>
  <si>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</si>
  <si>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</si>
  <si>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</si>
  <si>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</si>
  <si>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</si>
  <si>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</si>
  <si>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</si>
  <si>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</si>
  <si>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</si>
  <si>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</si>
  <si>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</si>
  <si>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</si>
  <si>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</si>
  <si>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</si>
  <si>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</si>
  <si>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</si>
  <si>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</si>
  <si>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</si>
  <si>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</si>
  <si>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</si>
  <si>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</si>
  <si>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</si>
  <si>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</si>
  <si>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</si>
  <si>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</si>
  <si>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</si>
  <si>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</si>
  <si>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</si>
  <si>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</si>
  <si>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</si>
  <si>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</si>
  <si>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</si>
  <si>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</si>
  <si>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</si>
  <si>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</si>
  <si>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</si>
  <si>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</si>
  <si>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</si>
  <si>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</si>
  <si>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</si>
  <si>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</si>
  <si>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</si>
  <si>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</si>
  <si>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</si>
  <si>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</si>
  <si>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</si>
  <si>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</si>
  <si>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</si>
  <si>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</si>
  <si>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</si>
  <si>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</si>
  <si>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</si>
  <si>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</si>
  <si>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</si>
  <si>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</si>
  <si>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</si>
  <si>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</si>
  <si>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</si>
  <si>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</si>
  <si>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</si>
  <si>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</si>
  <si>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</si>
  <si>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</si>
  <si>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</si>
  <si>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</si>
  <si>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</si>
  <si>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</si>
  <si>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</si>
  <si>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</si>
  <si>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</si>
  <si>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</si>
  <si>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</si>
  <si>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</si>
  <si>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</si>
  <si>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</si>
  <si>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</si>
  <si>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</si>
  <si>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</si>
  <si>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</si>
  <si>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</si>
  <si>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</si>
  <si>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</si>
  <si>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</si>
  <si>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</si>
  <si>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</si>
  <si>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</si>
  <si>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</si>
  <si>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</si>
  <si>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</si>
  <si>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</si>
  <si>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</si>
  <si>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</si>
  <si>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</si>
  <si>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</si>
  <si>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</si>
  <si>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</si>
  <si>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</si>
  <si>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</si>
  <si>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</si>
  <si>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</si>
  <si>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</si>
  <si>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</si>
  <si>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</si>
  <si>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</si>
  <si>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</si>
  <si>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</si>
  <si>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</si>
  <si>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</si>
  <si>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</si>
  <si>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</si>
  <si>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</si>
  <si>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</si>
  <si>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</si>
  <si>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</si>
  <si>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</si>
  <si>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</si>
  <si>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</si>
  <si>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</si>
  <si>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</si>
  <si>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</si>
  <si>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</si>
  <si>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</si>
  <si>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</si>
  <si>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</si>
  <si>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</si>
  <si>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</si>
  <si>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</si>
  <si>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</si>
  <si>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</si>
  <si>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</si>
  <si>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</si>
  <si>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</si>
  <si>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</si>
  <si>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</si>
  <si>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</si>
  <si>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</si>
  <si>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</si>
  <si>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</si>
  <si>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</si>
  <si>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</si>
  <si>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</si>
  <si>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</si>
  <si>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</si>
  <si>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</si>
  <si>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</si>
  <si>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</si>
  <si>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</si>
  <si>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</si>
  <si>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</si>
  <si>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</si>
  <si>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</si>
  <si>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</si>
  <si>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</si>
  <si>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</si>
  <si>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</si>
  <si>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</si>
  <si>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</si>
  <si>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</si>
  <si>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</si>
  <si>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</si>
  <si>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</si>
  <si>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</si>
  <si>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</si>
  <si>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</si>
  <si>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</si>
  <si>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</si>
  <si>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</si>
  <si>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</si>
  <si>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</si>
  <si>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</si>
  <si>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</si>
  <si>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</si>
  <si>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</si>
  <si>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</si>
  <si>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</si>
  <si>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</si>
  <si>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</si>
  <si>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</si>
  <si>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</si>
  <si>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</si>
  <si>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</si>
  <si>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</si>
  <si>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</si>
  <si>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</si>
  <si>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</si>
  <si>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</si>
  <si>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</si>
  <si>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</si>
  <si>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</si>
  <si>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</si>
  <si>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</si>
  <si>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</si>
  <si>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</si>
  <si>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</si>
  <si>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</si>
  <si>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</si>
  <si>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</si>
  <si>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</si>
  <si>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</si>
  <si>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</si>
  <si>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</si>
  <si>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</si>
  <si>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</si>
  <si>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</si>
  <si>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</si>
  <si>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</si>
  <si>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</si>
  <si>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</si>
  <si>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</si>
  <si>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</si>
  <si>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</si>
  <si>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</si>
  <si>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</si>
  <si>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</si>
  <si>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</si>
  <si>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</si>
  <si>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</si>
  <si>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</si>
  <si>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</si>
  <si>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</si>
  <si>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</si>
  <si>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</si>
  <si>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</si>
  <si>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</si>
  <si>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</si>
  <si>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</si>
  <si>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</si>
  <si>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</si>
  <si>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</si>
  <si>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</si>
  <si>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</si>
  <si>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</si>
  <si>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</si>
  <si>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</si>
  <si>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</si>
  <si>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</si>
  <si>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</si>
  <si>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</si>
  <si>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</si>
  <si>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</si>
  <si>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</si>
  <si>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</si>
  <si>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</si>
  <si>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</si>
  <si>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</si>
  <si>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</si>
  <si>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</si>
  <si>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</si>
  <si>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</si>
  <si>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</si>
  <si>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</si>
  <si>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</si>
  <si>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</si>
  <si>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</si>
  <si>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</si>
  <si>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</si>
  <si>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</si>
  <si>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</si>
  <si>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</si>
  <si>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</si>
  <si>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</si>
  <si>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</si>
  <si>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</si>
  <si>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</si>
  <si>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</si>
  <si>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</si>
  <si>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</si>
  <si>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</si>
  <si>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</si>
  <si>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</si>
  <si>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</si>
  <si>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</si>
  <si>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</si>
  <si>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</si>
  <si>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</si>
  <si>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</si>
  <si>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</si>
  <si>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</si>
  <si>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</si>
  <si>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</si>
  <si>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</si>
  <si>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</si>
  <si>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</si>
  <si>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</si>
  <si>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</si>
  <si>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</si>
  <si>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</si>
  <si>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</si>
  <si>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</si>
  <si>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</si>
  <si>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</si>
  <si>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</si>
  <si>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</si>
  <si>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</si>
  <si>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</si>
  <si>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</si>
  <si>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</si>
  <si>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</si>
  <si>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</si>
  <si>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</si>
  <si>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</si>
  <si>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</si>
  <si>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</si>
  <si>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</si>
  <si>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</si>
  <si>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</si>
  <si>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</si>
  <si>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</si>
  <si>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</si>
  <si>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</si>
  <si>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</si>
  <si>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</si>
  <si>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</si>
  <si>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</si>
  <si>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</si>
  <si>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</si>
  <si>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</si>
  <si>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</si>
  <si>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</si>
  <si>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</si>
  <si>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</si>
  <si>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</si>
  <si>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</si>
  <si>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</si>
  <si>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</si>
  <si>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</si>
  <si>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</si>
  <si>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</si>
  <si>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</si>
  <si>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</si>
  <si>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</si>
  <si>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</si>
  <si>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</si>
  <si>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</si>
  <si>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</si>
  <si>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</si>
  <si>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</si>
  <si>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</si>
  <si>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</si>
  <si>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</si>
  <si>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</si>
  <si>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</si>
  <si>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</si>
  <si>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</si>
  <si>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</si>
  <si>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</si>
  <si>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</si>
  <si>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</si>
  <si>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</si>
  <si>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</si>
  <si>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</si>
  <si>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</si>
  <si>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</si>
  <si>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</si>
  <si>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</si>
  <si>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</si>
  <si>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</si>
  <si>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</si>
  <si>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</si>
  <si>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</si>
  <si>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</si>
  <si>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</si>
  <si>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</si>
  <si>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</si>
  <si>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</si>
  <si>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</si>
  <si>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</si>
  <si>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</si>
  <si>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</si>
  <si>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</si>
  <si>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</si>
  <si>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</si>
  <si>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</si>
  <si>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</si>
  <si>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</si>
  <si>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</si>
  <si>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</si>
  <si>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</si>
  <si>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</si>
  <si>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</si>
  <si>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</si>
  <si>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</si>
  <si>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</si>
  <si>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</si>
  <si>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</si>
  <si>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</si>
  <si>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</si>
  <si>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</si>
  <si>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</si>
  <si>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</si>
  <si>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</si>
  <si>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</si>
  <si>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</si>
  <si>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</si>
  <si>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</si>
  <si>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</si>
  <si>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</si>
  <si>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</si>
  <si>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</si>
  <si>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</si>
  <si>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</si>
  <si>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</si>
  <si>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</si>
  <si>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</si>
  <si>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</si>
  <si>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</si>
  <si>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</si>
  <si>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</si>
  <si>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</si>
  <si>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</si>
  <si>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</si>
  <si>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</si>
  <si>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</si>
  <si>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</si>
  <si>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</si>
  <si>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</si>
  <si>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</si>
  <si>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</si>
  <si>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</si>
  <si>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</si>
  <si>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</si>
  <si>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</si>
  <si>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</si>
  <si>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</si>
  <si>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</si>
  <si>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</si>
  <si>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</si>
  <si>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</si>
  <si>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</si>
  <si>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</si>
  <si>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</si>
  <si>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</si>
  <si>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</si>
  <si>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</si>
  <si>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</si>
  <si>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</si>
  <si>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</si>
  <si>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</si>
  <si>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</si>
  <si>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</si>
  <si>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</si>
  <si>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</si>
  <si>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</si>
  <si>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</si>
  <si>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</si>
  <si>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</si>
  <si>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</si>
  <si>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</si>
  <si>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</si>
  <si>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</si>
  <si>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</si>
  <si>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</si>
  <si>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</si>
  <si>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</si>
  <si>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</si>
  <si>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</si>
  <si>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</si>
  <si>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</si>
  <si>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</si>
  <si>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</si>
  <si>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</si>
  <si>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</si>
  <si>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</si>
  <si>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</si>
  <si>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</si>
  <si>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</si>
  <si>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</si>
  <si>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</si>
  <si>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</si>
  <si>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</si>
  <si>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</si>
  <si>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</si>
  <si>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</si>
  <si>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</si>
  <si>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</si>
  <si>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</si>
  <si>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</si>
  <si>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</si>
  <si>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</si>
  <si>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</si>
  <si>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</si>
  <si>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</si>
  <si>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</si>
  <si>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</si>
  <si>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</si>
  <si>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</si>
  <si>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</si>
  <si>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</si>
  <si>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</si>
  <si>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</si>
  <si>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</si>
  <si>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</si>
  <si>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</si>
  <si>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</si>
  <si>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</si>
  <si>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</si>
  <si>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</si>
  <si>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</si>
  <si>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</si>
  <si>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</si>
  <si>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</si>
  <si>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</si>
  <si>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</si>
  <si>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</si>
  <si>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</si>
  <si>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</si>
  <si>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</si>
  <si>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</si>
  <si>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</si>
  <si>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</si>
  <si>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</si>
  <si>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</si>
  <si>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</si>
  <si>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</si>
  <si>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</si>
  <si>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</si>
  <si>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</si>
  <si>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</si>
  <si>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</si>
  <si>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</si>
  <si>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</si>
  <si>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</si>
  <si>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</si>
  <si>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</si>
  <si>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</si>
  <si>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</si>
  <si>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</si>
  <si>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</si>
  <si>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</si>
  <si>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</si>
  <si>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</si>
  <si>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</si>
  <si>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</si>
  <si>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</si>
  <si>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</si>
  <si>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</si>
  <si>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</si>
  <si>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</si>
  <si>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</si>
  <si>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</si>
  <si>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</si>
  <si>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</si>
  <si>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</si>
  <si>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</si>
  <si>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</si>
  <si>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</si>
  <si>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</si>
  <si>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</si>
  <si>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</si>
  <si>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</si>
  <si>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</si>
  <si>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</si>
  <si>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</si>
  <si>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</si>
  <si>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</si>
  <si>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</si>
  <si>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</si>
  <si>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</si>
  <si>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</si>
  <si>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</si>
  <si>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</si>
  <si>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</si>
  <si>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</si>
  <si>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</si>
  <si>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</si>
  <si>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</si>
  <si>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</si>
  <si>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</si>
  <si>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</si>
  <si>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</si>
  <si>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</si>
  <si>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</si>
  <si>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</si>
  <si>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</si>
  <si>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</si>
  <si>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</si>
  <si>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</si>
  <si>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</si>
  <si>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</si>
  <si>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</si>
  <si>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</si>
  <si>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</si>
  <si>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</si>
  <si>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</si>
  <si>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</si>
  <si>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</si>
  <si>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</si>
  <si>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</si>
  <si>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</si>
  <si>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</si>
  <si>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</si>
  <si>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</si>
  <si>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</si>
  <si>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</si>
  <si>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</si>
  <si>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</si>
  <si>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</si>
  <si>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</si>
  <si>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</si>
  <si>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</si>
  <si>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</si>
  <si>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</si>
  <si>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</si>
  <si>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</si>
  <si>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</si>
  <si>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</si>
  <si>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</si>
  <si>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</si>
  <si>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</si>
  <si>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</si>
  <si>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</si>
  <si>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</si>
  <si>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</si>
  <si>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</si>
  <si>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</si>
  <si>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</si>
  <si>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</si>
  <si>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</si>
  <si>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</si>
  <si>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</si>
  <si>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</si>
  <si>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</si>
  <si>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</si>
  <si>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</si>
  <si>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</si>
  <si>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</si>
  <si>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</si>
  <si>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</si>
  <si>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</si>
  <si>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</si>
  <si>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</si>
  <si>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</si>
  <si>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</si>
  <si>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</si>
  <si>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</si>
  <si>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</si>
  <si>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</si>
  <si>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</si>
  <si>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</si>
  <si>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</si>
  <si>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</si>
  <si>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</si>
  <si>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</si>
  <si>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</si>
  <si>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</si>
  <si>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</si>
  <si>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</si>
  <si>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</si>
  <si>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</si>
  <si>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</si>
  <si>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</si>
  <si>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</si>
  <si>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</si>
  <si>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</si>
  <si>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</si>
  <si>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</si>
  <si>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</si>
  <si>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</si>
  <si>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</si>
  <si>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</si>
  <si>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</si>
  <si>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</si>
  <si>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</si>
  <si>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</si>
  <si>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</si>
  <si>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</si>
  <si>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</si>
  <si>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</si>
  <si>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</si>
  <si>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</si>
  <si>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</si>
  <si>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</si>
  <si>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</si>
  <si>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</si>
  <si>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</si>
  <si>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</si>
  <si>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</si>
  <si>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</si>
  <si>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</si>
  <si>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</si>
  <si>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</si>
  <si>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</si>
  <si>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</si>
  <si>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</si>
  <si>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</si>
  <si>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</si>
  <si>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</si>
  <si>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</si>
  <si>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</si>
  <si>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</si>
  <si>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</si>
  <si>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</si>
  <si>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</si>
  <si>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</si>
  <si>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</si>
  <si>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</si>
  <si>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</si>
  <si>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</si>
  <si>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</si>
  <si>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</si>
  <si>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</si>
  <si>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</si>
  <si>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</si>
  <si>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</si>
  <si>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</si>
  <si>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</si>
  <si>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</si>
  <si>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</si>
  <si>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</si>
  <si>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</si>
  <si>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</si>
  <si>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</si>
  <si>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</si>
  <si>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</si>
  <si>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</si>
  <si>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</si>
  <si>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</si>
  <si>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</si>
  <si>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</si>
  <si>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</si>
  <si>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</si>
  <si>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</si>
  <si>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</si>
  <si>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</si>
  <si>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</si>
  <si>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</si>
  <si>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</si>
  <si>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</si>
  <si>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</si>
  <si>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</si>
  <si>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</si>
  <si>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</si>
  <si>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</si>
  <si>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</si>
  <si>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</si>
  <si>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</si>
  <si>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</si>
  <si>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</si>
  <si>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</si>
  <si>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</si>
  <si>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</si>
  <si>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</si>
  <si>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</si>
  <si>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</si>
  <si>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</si>
  <si>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</si>
  <si>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</si>
  <si>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</si>
  <si>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</si>
  <si>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</si>
  <si>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</si>
  <si>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</si>
  <si>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</si>
  <si>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</si>
  <si>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</si>
  <si>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</si>
  <si>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</si>
  <si>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</si>
  <si>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</si>
  <si>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</si>
  <si>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</si>
  <si>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</si>
  <si>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</si>
  <si>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</si>
  <si>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</si>
  <si>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</si>
  <si>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</si>
  <si>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</si>
  <si>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</si>
  <si>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</si>
  <si>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</si>
  <si>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</si>
  <si>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</si>
  <si>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</si>
  <si>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</si>
  <si>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</si>
  <si>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</si>
  <si>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</si>
  <si>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</si>
  <si>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</si>
  <si>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</si>
  <si>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</si>
  <si>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</si>
  <si>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</si>
  <si>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</si>
  <si>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</si>
  <si>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</si>
  <si>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</si>
  <si>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</si>
  <si>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</si>
  <si>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</si>
  <si>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</si>
  <si>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</si>
  <si>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</si>
  <si>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</si>
  <si>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</si>
  <si>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</si>
  <si>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</si>
  <si>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</si>
  <si>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</si>
  <si>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</si>
  <si>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</si>
  <si>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</si>
  <si>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</si>
  <si>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</si>
  <si>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</si>
  <si>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</si>
  <si>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</si>
  <si>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</si>
  <si>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</si>
  <si>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</si>
  <si>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</si>
  <si>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</si>
  <si>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</si>
  <si>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</si>
  <si>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</si>
  <si>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</si>
  <si>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</si>
  <si>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</si>
  <si>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</si>
  <si>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</si>
  <si>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</si>
  <si>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</si>
  <si>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</si>
  <si>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</si>
  <si>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</si>
  <si>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</si>
  <si>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</si>
  <si>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</si>
  <si>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</si>
  <si>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</si>
  <si>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</si>
  <si>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</si>
  <si>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</si>
  <si>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</si>
  <si>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</si>
  <si>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</si>
  <si>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</si>
  <si>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</si>
  <si>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</si>
  <si>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</si>
  <si>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</si>
  <si>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</si>
  <si>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</si>
  <si>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</si>
  <si>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</si>
  <si>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</si>
  <si>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</si>
  <si>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</si>
  <si>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</si>
  <si>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</si>
  <si>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</si>
  <si>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</si>
  <si>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</si>
  <si>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</si>
  <si>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</si>
  <si>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</si>
  <si>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</si>
  <si>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</si>
  <si>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</si>
  <si>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</si>
  <si>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</si>
  <si>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</si>
  <si>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</si>
  <si>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</si>
  <si>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</si>
  <si>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</si>
  <si>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</si>
  <si>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</si>
  <si>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</si>
  <si>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</si>
  <si>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</si>
  <si>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</si>
  <si>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</si>
  <si>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</si>
  <si>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</si>
  <si>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</si>
  <si>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</si>
  <si>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</si>
  <si>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</si>
  <si>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</si>
  <si>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</si>
  <si>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</si>
  <si>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</si>
  <si>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</si>
  <si>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</si>
  <si>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</si>
  <si>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</si>
  <si>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</si>
  <si>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</si>
  <si>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</si>
  <si>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</si>
  <si>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</si>
  <si>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</si>
  <si>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</si>
  <si>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</si>
  <si>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</si>
  <si>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</si>
  <si>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</si>
  <si>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</si>
  <si>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</si>
  <si>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</si>
  <si>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</si>
  <si>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</si>
  <si>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</si>
  <si>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</si>
  <si>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</si>
  <si>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</si>
  <si>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</si>
  <si>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</si>
  <si>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</si>
  <si>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</si>
  <si>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</si>
  <si>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</si>
  <si>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</si>
  <si>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</si>
  <si>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</si>
  <si>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</si>
  <si>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</si>
  <si>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</si>
  <si>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</si>
  <si>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</si>
  <si>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</si>
  <si>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</si>
  <si>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</si>
  <si>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</si>
  <si>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</si>
  <si>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</si>
  <si>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</si>
  <si>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</si>
  <si>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</si>
  <si>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</si>
  <si>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</si>
  <si>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</si>
  <si>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</si>
  <si>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</si>
  <si>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</si>
  <si>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</si>
  <si>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</si>
  <si>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</si>
  <si>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</si>
  <si>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</si>
  <si>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</si>
  <si>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</si>
  <si>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</si>
  <si>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</si>
  <si>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</si>
  <si>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</si>
  <si>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</si>
  <si>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</si>
  <si>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</si>
  <si>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</si>
  <si>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</si>
  <si>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</si>
  <si>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</si>
  <si>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</si>
  <si>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</si>
  <si>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</si>
  <si>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</si>
  <si>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</si>
  <si>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</si>
  <si>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</si>
  <si>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</si>
  <si>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</si>
  <si>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</si>
  <si>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</si>
  <si>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</si>
  <si>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</si>
  <si>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</si>
  <si>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</si>
  <si>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</si>
  <si>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</si>
  <si>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</si>
  <si>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</si>
  <si>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</si>
  <si>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</si>
  <si>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</si>
  <si>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</si>
  <si>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</si>
  <si>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</si>
  <si>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</si>
  <si>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</si>
  <si>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</si>
  <si>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</si>
  <si>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</si>
  <si>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</si>
  <si>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</si>
  <si>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</si>
  <si>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</si>
  <si>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</si>
  <si>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</si>
  <si>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</si>
  <si>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</si>
  <si>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</si>
  <si>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</si>
  <si>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</si>
  <si>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</si>
  <si>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</si>
  <si>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</si>
  <si>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</si>
  <si>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</si>
  <si>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</si>
  <si>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</si>
  <si>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</si>
  <si>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</si>
  <si>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</si>
  <si>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</si>
  <si>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</si>
  <si>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</si>
  <si>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</si>
  <si>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</si>
  <si>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</si>
  <si>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</si>
  <si>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</si>
  <si>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</si>
  <si>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</si>
  <si>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</si>
  <si>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</si>
  <si>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</si>
  <si>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</si>
  <si>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</si>
  <si>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</si>
  <si>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</si>
  <si>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</si>
  <si>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</si>
  <si>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</si>
  <si>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</si>
  <si>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</si>
  <si>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</si>
  <si>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</si>
  <si>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</si>
  <si>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</si>
  <si>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</si>
  <si>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</si>
  <si>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</si>
  <si>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</si>
  <si>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</si>
  <si>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</si>
  <si>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</si>
  <si>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</si>
  <si>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</si>
  <si>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</si>
  <si>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</si>
  <si>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</si>
  <si>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</si>
  <si>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</si>
  <si>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</si>
  <si>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</si>
  <si>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</si>
  <si>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</si>
  <si>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</si>
  <si>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</si>
  <si>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</si>
  <si>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</si>
  <si>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</si>
  <si>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</si>
  <si>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</si>
  <si>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</si>
  <si>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</si>
  <si>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</si>
  <si>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</si>
  <si>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</si>
  <si>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</si>
  <si>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</si>
  <si>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</si>
  <si>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</si>
  <si>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</si>
  <si>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</si>
  <si>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</si>
  <si>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</si>
  <si>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</si>
  <si>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</si>
  <si>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</si>
  <si>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</si>
  <si>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</si>
  <si>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</si>
  <si>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</si>
  <si>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</si>
  <si>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</si>
  <si>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</si>
  <si>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</si>
  <si>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</si>
  <si>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</si>
  <si>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</si>
  <si>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</si>
  <si>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</si>
  <si>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</si>
  <si>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</si>
  <si>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</si>
  <si>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</si>
  <si>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</si>
  <si>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</si>
  <si>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</si>
  <si>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</si>
  <si>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</si>
  <si>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</si>
  <si>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</si>
  <si>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</si>
  <si>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</si>
  <si>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</si>
  <si>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</si>
  <si>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</si>
  <si>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</si>
  <si>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</si>
  <si>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</si>
  <si>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</si>
  <si>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</si>
  <si>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</si>
  <si>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</si>
  <si>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</si>
  <si>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</si>
  <si>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</si>
  <si>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</si>
  <si>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</si>
  <si>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</si>
  <si>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</si>
  <si>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</si>
  <si>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</si>
  <si>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</si>
  <si>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</si>
  <si>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</si>
  <si>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</si>
  <si>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</si>
  <si>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</si>
  <si>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</si>
  <si>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</si>
  <si>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</si>
  <si>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</si>
  <si>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</si>
  <si>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</si>
  <si>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</si>
  <si>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</si>
  <si>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</si>
  <si>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</si>
  <si>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</si>
  <si>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</si>
  <si>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</si>
  <si>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</si>
  <si>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</si>
  <si>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</si>
  <si>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</si>
  <si>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</si>
  <si>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</si>
  <si>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</si>
  <si>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</si>
  <si>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</si>
  <si>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</si>
  <si>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</si>
  <si>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</si>
  <si>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</si>
  <si>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</si>
  <si>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</si>
  <si>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</si>
  <si>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</si>
  <si>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</si>
  <si>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</si>
  <si>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</si>
  <si>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</si>
  <si>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</si>
  <si>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</si>
  <si>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</si>
  <si>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</si>
  <si>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</si>
  <si>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</si>
  <si>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</si>
  <si>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</si>
  <si>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</si>
  <si>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</si>
  <si>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</si>
  <si>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</si>
  <si>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</si>
  <si>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</si>
  <si>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</si>
  <si>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</si>
  <si>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</si>
  <si>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</si>
  <si>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</si>
  <si>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</si>
  <si>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</si>
  <si>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</si>
  <si>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</si>
  <si>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</si>
  <si>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</si>
  <si>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</si>
  <si>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</si>
  <si>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</si>
  <si>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</si>
  <si>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</si>
  <si>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</si>
  <si>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</si>
  <si>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</si>
  <si>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</si>
  <si>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</si>
  <si>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</si>
  <si>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</si>
  <si>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</si>
  <si>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</si>
  <si>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</si>
  <si>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</si>
  <si>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</si>
  <si>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</si>
  <si>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</si>
  <si>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</si>
  <si>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</si>
  <si>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</si>
  <si>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</si>
  <si>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</si>
  <si>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</si>
  <si>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</si>
  <si>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</si>
  <si>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</si>
  <si>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</si>
  <si>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</si>
  <si>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</si>
  <si>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</si>
  <si>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</si>
  <si>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</si>
  <si>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</si>
  <si>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</si>
  <si>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</si>
  <si>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</si>
  <si>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</si>
  <si>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</si>
  <si>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</si>
  <si>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</si>
  <si>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</si>
  <si>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</si>
  <si>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</si>
  <si>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</si>
  <si>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</si>
  <si>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</si>
  <si>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</si>
  <si>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</si>
  <si>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</si>
  <si>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</si>
  <si>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</si>
  <si>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</si>
  <si>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</si>
  <si>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</si>
  <si>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</si>
  <si>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</si>
  <si>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</si>
  <si>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</si>
  <si>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</si>
  <si>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</si>
  <si>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</si>
  <si>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</si>
  <si>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</si>
  <si>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</si>
  <si>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</si>
  <si>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</si>
  <si>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</si>
  <si>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</si>
  <si>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</si>
  <si>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</si>
  <si>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</si>
  <si>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</si>
  <si>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</si>
  <si>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</si>
  <si>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</si>
  <si>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</si>
  <si>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</si>
  <si>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</si>
  <si>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</si>
  <si>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</si>
  <si>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</si>
  <si>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</si>
  <si>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</si>
  <si>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</si>
  <si>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</si>
  <si>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</si>
  <si>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</si>
  <si>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</si>
  <si>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</si>
  <si>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</si>
  <si>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</si>
  <si>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</si>
  <si>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</si>
  <si>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</si>
  <si>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</si>
  <si>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</si>
  <si>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</si>
  <si>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</si>
  <si>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</si>
  <si>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</si>
  <si>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</si>
  <si>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</si>
  <si>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</si>
  <si>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</si>
  <si>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</si>
  <si>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</si>
  <si>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</si>
  <si>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</si>
  <si>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</si>
  <si>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</si>
  <si>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</si>
  <si>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</si>
  <si>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</si>
  <si>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</si>
  <si>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</si>
  <si>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</si>
  <si>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</si>
  <si>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</si>
  <si>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</si>
  <si>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</si>
  <si>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</si>
  <si>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</si>
  <si>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</si>
  <si>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</si>
  <si>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</si>
  <si>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</si>
  <si>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</si>
  <si>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</si>
  <si>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</si>
  <si>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</si>
  <si>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</si>
  <si>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</si>
  <si>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</si>
  <si>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</si>
  <si>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</si>
  <si>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</si>
  <si>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</si>
  <si>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</si>
  <si>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</si>
  <si>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</si>
  <si>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</si>
  <si>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</si>
  <si>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</si>
  <si>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</si>
  <si>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</si>
  <si>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</si>
  <si>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</si>
  <si>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</si>
  <si>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</si>
  <si>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</si>
  <si>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</si>
  <si>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</si>
  <si>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</si>
  <si>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</si>
  <si>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</si>
  <si>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</si>
  <si>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</si>
  <si>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</si>
  <si>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</si>
  <si>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</si>
  <si>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</si>
  <si>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</si>
  <si>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</si>
  <si>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</si>
  <si>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</si>
  <si>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</si>
  <si>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</si>
  <si>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</si>
  <si>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</si>
  <si>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</si>
  <si>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</si>
  <si>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</si>
  <si>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</si>
  <si>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</si>
  <si>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</si>
  <si>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</si>
  <si>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</si>
  <si>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</si>
  <si>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</si>
  <si>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</si>
  <si>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</si>
  <si>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</si>
  <si>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</si>
  <si>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</si>
  <si>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</si>
  <si>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</si>
  <si>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</si>
  <si>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</si>
  <si>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</si>
  <si>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</si>
  <si>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</si>
  <si>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</si>
  <si>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</si>
  <si>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</si>
  <si>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</si>
  <si>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</si>
  <si>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</si>
  <si>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</si>
  <si>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</si>
  <si>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</si>
  <si>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</si>
  <si>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</si>
  <si>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</si>
  <si>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</si>
  <si>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</si>
  <si>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</si>
  <si>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</si>
  <si>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</si>
  <si>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</si>
  <si>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</si>
  <si>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</si>
  <si>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</si>
  <si>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</si>
  <si>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</si>
  <si>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</si>
  <si>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</si>
  <si>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</si>
  <si>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</si>
  <si>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</si>
  <si>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</si>
  <si>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</si>
  <si>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</si>
  <si>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</si>
  <si>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</si>
  <si>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</si>
  <si>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</si>
  <si>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</si>
  <si>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</si>
  <si>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</si>
  <si>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</si>
  <si>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</si>
  <si>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</si>
  <si>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</si>
  <si>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</si>
  <si>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</si>
  <si>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</si>
  <si>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</si>
  <si>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</si>
  <si>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</si>
  <si>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</si>
  <si>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</si>
  <si>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</si>
  <si>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</si>
  <si>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</si>
  <si>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</si>
  <si>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</si>
  <si>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</si>
  <si>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</si>
  <si>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</si>
  <si>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</si>
  <si>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</si>
  <si>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</si>
  <si>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</si>
  <si>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</si>
  <si>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</si>
  <si>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</si>
  <si>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</si>
  <si>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</si>
  <si>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</si>
  <si>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</si>
  <si>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</si>
  <si>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</si>
  <si>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</si>
  <si>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</si>
  <si>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</si>
  <si>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</si>
  <si>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</si>
  <si>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</si>
  <si>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</si>
  <si>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</si>
  <si>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</si>
  <si>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</si>
  <si>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</si>
  <si>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</si>
  <si>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</si>
  <si>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</si>
  <si>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</si>
  <si>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</si>
  <si>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</si>
  <si>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</si>
  <si>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</si>
  <si>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</si>
  <si>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</si>
  <si>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</si>
  <si>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</si>
  <si>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</si>
  <si>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</si>
  <si>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</si>
  <si>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</si>
  <si>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</si>
  <si>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</si>
  <si>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</si>
  <si>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</si>
  <si>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</si>
  <si>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</si>
  <si>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</si>
  <si>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</si>
  <si>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</si>
  <si>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</si>
  <si>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</si>
  <si>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</si>
  <si>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</si>
  <si>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</si>
  <si>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</si>
  <si>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</si>
  <si>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</si>
  <si>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</si>
  <si>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</si>
  <si>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</si>
  <si>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</si>
  <si>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</si>
  <si>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</si>
  <si>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</si>
  <si>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</si>
  <si>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</si>
  <si>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</si>
  <si>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</si>
  <si>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</si>
  <si>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</si>
  <si>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</si>
  <si>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</si>
  <si>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</si>
  <si>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</si>
  <si>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</si>
  <si>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</si>
  <si>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</si>
  <si>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</si>
  <si>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</si>
  <si>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</si>
  <si>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</si>
  <si>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</si>
  <si>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</si>
  <si>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</si>
  <si>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</si>
  <si>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</si>
  <si>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</si>
  <si>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</si>
  <si>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</si>
  <si>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</si>
  <si>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</si>
  <si>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</si>
  <si>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</si>
  <si>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</si>
  <si>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</si>
  <si>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</si>
  <si>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</si>
  <si>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</si>
  <si>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</si>
  <si>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</si>
  <si>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</si>
  <si>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</si>
  <si>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</si>
  <si>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</si>
  <si>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</si>
  <si>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</si>
  <si>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</si>
  <si>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</si>
  <si>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</si>
  <si>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</si>
  <si>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</si>
  <si>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</si>
  <si>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</si>
  <si>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</si>
  <si>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</si>
  <si>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</si>
  <si>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</si>
  <si>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</si>
  <si>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</si>
  <si>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</si>
  <si>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</si>
  <si>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</si>
  <si>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</si>
  <si>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</si>
  <si>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</si>
  <si>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</si>
  <si>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</si>
  <si>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</si>
  <si>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</si>
  <si>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</si>
  <si>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</si>
  <si>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</si>
  <si>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</si>
  <si>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</si>
  <si>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</si>
  <si>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</si>
  <si>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</si>
  <si>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</si>
  <si>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</si>
  <si>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</si>
  <si>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</si>
  <si>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</si>
  <si>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</si>
  <si>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</si>
  <si>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</si>
  <si>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</si>
  <si>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</si>
  <si>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</si>
  <si>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</si>
  <si>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</si>
  <si>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</si>
  <si>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</si>
  <si>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</si>
  <si>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</si>
  <si>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</si>
  <si>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</si>
  <si>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</si>
  <si>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</si>
  <si>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</si>
  <si>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</si>
  <si>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</si>
  <si>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</si>
  <si>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</si>
  <si>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</si>
  <si>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</si>
  <si>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</si>
  <si>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</si>
  <si>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</si>
  <si>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</si>
  <si>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</si>
  <si>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</si>
  <si>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</si>
  <si>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</si>
  <si>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</si>
  <si>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</si>
  <si>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</si>
  <si>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</si>
  <si>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</si>
  <si>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</si>
  <si>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</si>
  <si>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</si>
  <si>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</si>
  <si>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</si>
  <si>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</si>
  <si>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</si>
  <si>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</si>
  <si>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</si>
  <si>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</si>
  <si>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</si>
  <si>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</si>
  <si>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</si>
  <si>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</si>
  <si>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</si>
  <si>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</si>
  <si>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</si>
  <si>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</si>
  <si>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</si>
  <si>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</si>
  <si>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</si>
  <si>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</si>
  <si>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</si>
  <si>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</si>
  <si>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</si>
  <si>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</si>
  <si>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</si>
  <si>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</si>
  <si>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</si>
  <si>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</si>
  <si>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</si>
  <si>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</si>
  <si>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</si>
  <si>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</si>
  <si>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</si>
  <si>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</si>
  <si>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</si>
  <si>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</si>
  <si>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</si>
  <si>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</si>
  <si>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</si>
  <si>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</si>
  <si>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</si>
  <si>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</si>
  <si>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</si>
  <si>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</si>
  <si>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</si>
  <si>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</si>
  <si>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</si>
  <si>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</si>
  <si>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</si>
  <si>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</si>
  <si>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</si>
  <si>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</si>
  <si>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</si>
  <si>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</si>
  <si>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</si>
  <si>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</si>
  <si>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</si>
  <si>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</si>
  <si>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</si>
  <si>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</si>
  <si>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</si>
  <si>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</si>
  <si>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</si>
  <si>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</si>
  <si>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</si>
  <si>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</si>
  <si>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</si>
  <si>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</si>
  <si>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</si>
  <si>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</si>
  <si>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</si>
  <si>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</si>
  <si>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</si>
  <si>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</si>
  <si>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</si>
  <si>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</si>
  <si>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</si>
  <si>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</si>
  <si>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</si>
  <si>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</si>
  <si>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</si>
  <si>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</si>
  <si>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</si>
  <si>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</si>
  <si>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</si>
  <si>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</si>
  <si>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</si>
  <si>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</si>
  <si>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</si>
  <si>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</si>
  <si>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</si>
  <si>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</si>
  <si>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</si>
  <si>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</si>
  <si>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</si>
  <si>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</si>
  <si>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</si>
  <si>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</si>
  <si>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</si>
  <si>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</si>
  <si>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</si>
  <si>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</si>
  <si>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</si>
  <si>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</si>
  <si>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</si>
  <si>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</si>
  <si>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</si>
  <si>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</si>
  <si>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</si>
  <si>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</si>
  <si>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</si>
  <si>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</si>
  <si>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</si>
  <si>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</si>
  <si>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</si>
  <si>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</si>
  <si>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</si>
  <si>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</si>
  <si>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</si>
  <si>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</si>
  <si>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</si>
  <si>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</si>
  <si>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</si>
  <si>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</si>
  <si>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</si>
  <si>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</si>
  <si>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</si>
  <si>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</si>
  <si>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</si>
  <si>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</si>
  <si>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</si>
  <si>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</si>
  <si>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</si>
  <si>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</si>
  <si>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</si>
  <si>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</si>
  <si>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</si>
  <si>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</si>
  <si>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</si>
  <si>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</si>
  <si>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</si>
  <si>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</si>
  <si>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</si>
  <si>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</si>
  <si>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</si>
  <si>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</si>
  <si>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</si>
  <si>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</si>
  <si>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</si>
  <si>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</si>
  <si>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</si>
  <si>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</si>
  <si>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</si>
  <si>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</si>
  <si>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</si>
  <si>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</si>
  <si>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</si>
  <si>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</si>
  <si>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</si>
  <si>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</si>
  <si>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</si>
  <si>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</si>
  <si>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</si>
  <si>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</si>
  <si>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</si>
  <si>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</si>
  <si>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</si>
  <si>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</si>
  <si>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</si>
  <si>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</si>
  <si>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</si>
  <si>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</si>
  <si>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</si>
  <si>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</si>
  <si>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</si>
  <si>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</si>
  <si>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</si>
  <si>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</si>
  <si>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</si>
  <si>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</si>
  <si>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</si>
  <si>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</si>
  <si>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</si>
  <si>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</si>
  <si>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</si>
  <si>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</si>
  <si>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</si>
  <si>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</si>
  <si>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</si>
  <si>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</si>
  <si>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</si>
  <si>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</si>
  <si>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</si>
  <si>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</si>
  <si>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</si>
  <si>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</si>
  <si>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</si>
  <si>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</si>
  <si>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</si>
  <si>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</si>
  <si>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</si>
  <si>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</si>
  <si>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</si>
  <si>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</si>
  <si>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</si>
  <si>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</si>
  <si>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</si>
  <si>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</si>
  <si>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</si>
  <si>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</si>
  <si>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</si>
  <si>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</si>
  <si>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</si>
  <si>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</si>
  <si>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</si>
  <si>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</si>
  <si>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</si>
  <si>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</si>
  <si>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</si>
  <si>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</si>
  <si>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</si>
  <si>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</si>
  <si>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</si>
  <si>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</si>
  <si>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</si>
  <si>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</si>
  <si>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</si>
  <si>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</si>
  <si>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</si>
  <si>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</si>
  <si>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</si>
  <si>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</si>
  <si>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</si>
  <si>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</si>
  <si>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</si>
  <si>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</si>
  <si>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</si>
  <si>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</si>
  <si>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</si>
  <si>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</si>
  <si>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</si>
  <si>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</si>
  <si>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</si>
  <si>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</si>
  <si>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</si>
  <si>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</si>
  <si>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</si>
  <si>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</si>
  <si>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</si>
  <si>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</si>
  <si>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</si>
  <si>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</si>
  <si>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</si>
  <si>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</si>
  <si>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</si>
  <si>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</si>
  <si>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</si>
  <si>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</si>
  <si>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</si>
  <si>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</si>
  <si>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</si>
  <si>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</si>
  <si>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</si>
  <si>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</si>
  <si>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</si>
  <si>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</si>
  <si>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</si>
  <si>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</si>
  <si>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</si>
  <si>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</si>
  <si>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</si>
  <si>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</si>
  <si>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</si>
  <si>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</si>
  <si>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</si>
  <si>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</si>
  <si>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</si>
  <si>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</si>
  <si>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</si>
  <si>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</si>
  <si>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</si>
  <si>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</si>
  <si>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</si>
  <si>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</si>
  <si>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</si>
  <si>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</si>
  <si>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</si>
  <si>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</si>
  <si>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</si>
  <si>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</si>
  <si>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</si>
  <si>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</si>
  <si>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</si>
  <si>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</si>
  <si>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</si>
  <si>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</si>
  <si>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</si>
  <si>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</si>
  <si>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</si>
  <si>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</si>
  <si>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</si>
  <si>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</si>
  <si>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</si>
  <si>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</si>
  <si>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</si>
  <si>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</si>
  <si>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</si>
  <si>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</si>
  <si>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</si>
  <si>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</si>
  <si>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</si>
  <si>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</si>
  <si>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</si>
  <si>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</si>
  <si>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</si>
  <si>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</si>
  <si>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</si>
  <si>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</si>
  <si>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</si>
  <si>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</si>
  <si>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</si>
  <si>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</si>
  <si>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</si>
  <si>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</si>
  <si>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</si>
  <si>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</si>
  <si>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</si>
  <si>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</si>
  <si>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</si>
  <si>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</si>
  <si>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</si>
  <si>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</si>
  <si>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</si>
  <si>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</si>
  <si>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</si>
  <si>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</si>
  <si>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</si>
  <si>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</si>
  <si>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</si>
  <si>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</si>
  <si>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</si>
  <si>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</si>
  <si>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</si>
  <si>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</si>
  <si>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</si>
  <si>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</si>
  <si>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</si>
  <si>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</si>
  <si>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</si>
  <si>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</si>
  <si>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</si>
  <si>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</si>
  <si>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</si>
  <si>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</si>
  <si>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</si>
  <si>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</si>
  <si>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</si>
  <si>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</si>
  <si>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</si>
  <si>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</si>
  <si>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</si>
  <si>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</si>
  <si>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</si>
  <si>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</si>
  <si>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</si>
  <si>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</si>
  <si>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</si>
  <si>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</si>
  <si>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</si>
  <si>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</si>
  <si>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</si>
  <si>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</si>
  <si>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</si>
  <si>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</si>
  <si>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</si>
  <si>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</si>
  <si>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</si>
  <si>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</si>
  <si>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</si>
  <si>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</si>
  <si>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</si>
  <si>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</si>
  <si>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</si>
  <si>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</si>
  <si>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</si>
  <si>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</si>
  <si>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</si>
  <si>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</si>
  <si>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</si>
  <si>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</si>
  <si>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</si>
  <si>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</si>
  <si>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</si>
  <si>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</si>
  <si>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</si>
  <si>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</si>
  <si>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</si>
  <si>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</si>
  <si>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</si>
  <si>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</si>
  <si>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</si>
  <si>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</si>
  <si>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</si>
  <si>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</si>
  <si>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</si>
  <si>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</si>
  <si>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</si>
  <si>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</si>
  <si>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</si>
  <si>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</si>
  <si>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</si>
  <si>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</si>
  <si>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</si>
  <si>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</si>
  <si>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</si>
  <si>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</si>
  <si>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</si>
  <si>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</si>
  <si>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</si>
  <si>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</si>
  <si>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</si>
  <si>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</si>
  <si>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</si>
  <si>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</si>
  <si>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</si>
  <si>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</si>
  <si>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</si>
  <si>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</si>
  <si>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</si>
  <si>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</si>
  <si>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</si>
  <si>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</si>
  <si>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</si>
  <si>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</si>
  <si>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</si>
  <si>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</si>
  <si>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</si>
  <si>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</si>
  <si>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</si>
  <si>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</si>
  <si>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</si>
  <si>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</si>
  <si>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</si>
  <si>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</si>
  <si>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</si>
  <si>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</si>
  <si>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</si>
  <si>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</si>
  <si>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</si>
  <si>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</si>
  <si>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</si>
  <si>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</si>
  <si>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</si>
  <si>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</si>
  <si>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</si>
  <si>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</si>
  <si>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</si>
  <si>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</si>
  <si>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</si>
  <si>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</si>
  <si>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</si>
  <si>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</si>
  <si>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</si>
  <si>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</si>
  <si>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</si>
  <si>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</si>
  <si>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</si>
  <si>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</si>
  <si>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</si>
  <si>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</si>
  <si>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</si>
  <si>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</si>
  <si>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</si>
  <si>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</si>
  <si>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</si>
  <si>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</si>
  <si>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</si>
  <si>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</si>
  <si>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</si>
  <si>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</si>
  <si>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</si>
  <si>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</si>
  <si>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</si>
  <si>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</si>
  <si>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</si>
  <si>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</si>
  <si>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</si>
  <si>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</si>
  <si>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</si>
  <si>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</si>
  <si>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</si>
  <si>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</si>
  <si>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</si>
  <si>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</si>
  <si>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</si>
  <si>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</si>
  <si>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</si>
  <si>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</si>
  <si>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</si>
  <si>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</si>
  <si>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</si>
  <si>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</si>
  <si>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</si>
  <si>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</si>
  <si>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</si>
  <si>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</si>
  <si>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</si>
  <si>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</si>
  <si>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</si>
  <si>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</si>
  <si>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</si>
  <si>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</si>
  <si>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</si>
  <si>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</si>
  <si>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</si>
  <si>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</si>
  <si>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</si>
  <si>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</si>
  <si>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</si>
  <si>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</si>
  <si>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</si>
  <si>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</si>
  <si>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</si>
  <si>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</si>
  <si>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</si>
  <si>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</si>
  <si>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</si>
  <si>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</si>
  <si>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</si>
  <si>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</si>
  <si>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</si>
  <si>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</si>
  <si>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</si>
  <si>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</si>
  <si>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</si>
  <si>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</si>
  <si>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</si>
  <si>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</si>
  <si>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</si>
  <si>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</si>
  <si>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</si>
  <si>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</si>
  <si>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</si>
  <si>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</si>
  <si>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</si>
  <si>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</si>
  <si>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</si>
  <si>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</si>
  <si>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</si>
  <si>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</si>
  <si>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</si>
  <si>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</si>
  <si>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</si>
  <si>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</si>
  <si>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</si>
  <si>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</si>
  <si>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</si>
  <si>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</si>
  <si>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</si>
  <si>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</si>
  <si>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</si>
  <si>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</si>
  <si>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</si>
  <si>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</si>
  <si>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</si>
  <si>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</si>
  <si>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</si>
  <si>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</si>
  <si>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</si>
  <si>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</si>
  <si>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</si>
  <si>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</si>
  <si>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</si>
  <si>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</si>
  <si>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</si>
  <si>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</si>
  <si>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</si>
  <si>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</si>
  <si>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</si>
  <si>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</si>
  <si>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</si>
  <si>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</si>
  <si>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</si>
  <si>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</si>
  <si>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</si>
  <si>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</si>
  <si>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</si>
  <si>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</si>
  <si>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</si>
  <si>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</si>
  <si>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</si>
  <si>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</si>
  <si>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</si>
  <si>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</si>
  <si>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</si>
  <si>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</si>
  <si>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</si>
  <si>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</si>
  <si>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</si>
  <si>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</si>
  <si>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</si>
  <si>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</si>
  <si>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</si>
  <si>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</si>
  <si>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</si>
  <si>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</si>
  <si>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</si>
  <si>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</si>
  <si>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</si>
  <si>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</si>
  <si>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</si>
  <si>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</si>
  <si>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</si>
  <si>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</si>
  <si>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</si>
  <si>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</si>
  <si>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</si>
  <si>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</si>
  <si>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</si>
  <si>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</si>
  <si>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</si>
  <si>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</si>
  <si>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</si>
  <si>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</si>
  <si>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</si>
  <si>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</si>
  <si>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</si>
  <si>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</si>
  <si>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</si>
  <si>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</si>
  <si>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</si>
  <si>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</si>
  <si>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</si>
  <si>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</si>
  <si>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</si>
  <si>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</si>
  <si>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</si>
  <si>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</si>
  <si>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</si>
  <si>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</si>
  <si>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</si>
  <si>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</si>
  <si>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</si>
  <si>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</si>
  <si>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</si>
  <si>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</si>
  <si>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</si>
  <si>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</si>
  <si>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</si>
  <si>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</si>
  <si>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</si>
  <si>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</si>
  <si>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</si>
  <si>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</si>
  <si>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</si>
  <si>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</si>
  <si>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</si>
  <si>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</si>
  <si>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</si>
  <si>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</si>
  <si>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</si>
  <si>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</si>
  <si>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</si>
  <si>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</si>
  <si>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</si>
  <si>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</si>
  <si>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</si>
  <si>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</si>
  <si>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</si>
  <si>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</si>
  <si>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</si>
  <si>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</si>
  <si>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</si>
  <si>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</si>
  <si>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</si>
  <si>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</si>
  <si>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</si>
  <si>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</si>
  <si>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</si>
  <si>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</si>
  <si>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</si>
  <si>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</si>
  <si>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</si>
  <si>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</si>
  <si>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</si>
  <si>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</si>
  <si>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</si>
  <si>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</si>
  <si>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</si>
  <si>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</si>
  <si>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</si>
  <si>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</si>
  <si>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</si>
  <si>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</si>
  <si>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</si>
  <si>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</si>
  <si>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</si>
  <si>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</si>
  <si>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</si>
  <si>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</si>
  <si>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</si>
  <si>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</si>
  <si>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</si>
  <si>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</si>
  <si>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</si>
  <si>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</si>
  <si>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</si>
  <si>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</si>
  <si>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</si>
  <si>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</si>
  <si>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</si>
  <si>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</si>
  <si>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</si>
  <si>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</si>
  <si>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</si>
  <si>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</si>
  <si>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</si>
  <si>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</si>
  <si>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</si>
  <si>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</si>
  <si>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</si>
  <si>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</si>
  <si>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</si>
  <si>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</si>
  <si>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</si>
  <si>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</si>
  <si>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</si>
  <si>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</si>
  <si>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</si>
  <si>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</si>
  <si>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</si>
  <si>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</si>
  <si>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</si>
  <si>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</si>
  <si>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</si>
  <si>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</si>
  <si>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</si>
  <si>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</si>
  <si>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</si>
  <si>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</si>
  <si>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</si>
  <si>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</si>
  <si>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</si>
  <si>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</si>
  <si>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</si>
  <si>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</si>
  <si>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</si>
  <si>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</si>
  <si>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</si>
  <si>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</si>
  <si>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</si>
  <si>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</si>
  <si>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</si>
  <si>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</si>
  <si>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</si>
  <si>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</si>
  <si>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</si>
  <si>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</si>
  <si>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</si>
  <si>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</si>
  <si>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</si>
  <si>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</si>
  <si>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</si>
  <si>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</si>
  <si>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</si>
  <si>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</si>
  <si>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</si>
  <si>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</si>
  <si>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</si>
  <si>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</si>
  <si>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</si>
  <si>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</si>
  <si>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</si>
  <si>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</si>
  <si>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</si>
  <si>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</si>
  <si>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</si>
  <si>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</si>
  <si>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</si>
  <si>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</si>
  <si>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</si>
  <si>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</si>
  <si>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</si>
  <si>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</si>
  <si>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</si>
  <si>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</si>
  <si>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</si>
  <si>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</si>
  <si>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</si>
  <si>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</si>
  <si>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</si>
  <si>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</si>
  <si>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</si>
  <si>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</si>
  <si>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</si>
  <si>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</si>
  <si>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</si>
  <si>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</si>
  <si>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</si>
  <si>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</si>
  <si>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</si>
  <si>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</si>
  <si>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</si>
  <si>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</si>
  <si>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</si>
  <si>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</si>
  <si>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</si>
  <si>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</si>
  <si>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</si>
  <si>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</si>
  <si>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</si>
  <si>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</si>
  <si>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</si>
  <si>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</si>
  <si>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</si>
  <si>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</si>
  <si>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</si>
  <si>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</si>
  <si>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</si>
  <si>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</si>
  <si>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</si>
  <si>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</si>
  <si>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</si>
  <si>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</si>
  <si>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</si>
  <si>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</si>
  <si>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</si>
  <si>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</si>
  <si>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</si>
  <si>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</si>
  <si>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</si>
  <si>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</si>
  <si>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</si>
  <si>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</si>
  <si>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</si>
  <si>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</si>
  <si>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</si>
  <si>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</si>
  <si>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</si>
  <si>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</si>
  <si>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</si>
  <si>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</si>
  <si>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</si>
  <si>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</si>
  <si>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</si>
  <si>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</si>
  <si>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</si>
  <si>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</si>
  <si>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</si>
  <si>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</si>
  <si>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</si>
  <si>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</si>
  <si>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</si>
  <si>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</si>
  <si>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</si>
  <si>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</si>
  <si>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</si>
  <si>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</si>
  <si>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</si>
  <si>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</si>
  <si>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</si>
  <si>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</si>
  <si>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</si>
  <si>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</si>
  <si>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</si>
  <si>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</si>
  <si>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</si>
  <si>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</si>
  <si>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</si>
  <si>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</si>
  <si>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</si>
  <si>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</si>
  <si>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</si>
  <si>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</si>
  <si>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</si>
  <si>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</si>
  <si>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</si>
  <si>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</si>
  <si>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</si>
  <si>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</si>
  <si>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</si>
  <si>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</si>
  <si>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</si>
  <si>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</si>
  <si>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</si>
  <si>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</si>
  <si>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</si>
  <si>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</si>
  <si>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</si>
  <si>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</si>
  <si>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</si>
  <si>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</si>
  <si>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</si>
  <si>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</si>
  <si>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</si>
  <si>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</si>
  <si>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</si>
  <si>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</si>
  <si>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</si>
  <si>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</si>
  <si>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</si>
  <si>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</si>
  <si>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</si>
  <si>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</si>
  <si>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</si>
  <si>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</si>
  <si>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</si>
  <si>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</si>
  <si>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</si>
  <si>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</si>
  <si>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</si>
  <si>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</si>
  <si>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</si>
  <si>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</si>
  <si>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</si>
  <si>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</si>
  <si>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</si>
  <si>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</si>
  <si>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</si>
  <si>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</si>
  <si>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</si>
  <si>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</si>
  <si>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</si>
  <si>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</si>
  <si>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</si>
  <si>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</si>
  <si>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</si>
  <si>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</si>
  <si>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</si>
  <si>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</si>
  <si>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</si>
  <si>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</si>
  <si>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</si>
  <si>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</si>
  <si>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</si>
  <si>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</si>
  <si>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</si>
  <si>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</si>
  <si>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</si>
  <si>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</si>
  <si>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</si>
  <si>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</si>
  <si>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</si>
  <si>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</si>
  <si>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</si>
  <si>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</si>
  <si>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</si>
  <si>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</si>
  <si>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</si>
  <si>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</si>
  <si>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</si>
  <si>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</si>
  <si>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</si>
  <si>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</si>
  <si>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</si>
  <si>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</si>
  <si>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</si>
  <si>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</si>
  <si>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</si>
  <si>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</si>
  <si>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</si>
  <si>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</si>
  <si>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</si>
  <si>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</si>
  <si>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</si>
  <si>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</si>
  <si>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</si>
  <si>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</si>
  <si>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</si>
  <si>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</si>
  <si>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</si>
  <si>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</si>
  <si>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</si>
  <si>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</si>
  <si>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</si>
  <si>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</si>
  <si>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</si>
  <si>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</si>
  <si>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</si>
  <si>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</si>
  <si>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</si>
  <si>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</si>
  <si>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</si>
  <si>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</si>
  <si>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</si>
  <si>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</si>
  <si>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</si>
  <si>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</si>
  <si>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</si>
  <si>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</si>
  <si>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</si>
  <si>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</si>
  <si>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</si>
  <si>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</si>
  <si>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</si>
  <si>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</si>
  <si>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</si>
  <si>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</si>
  <si>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</si>
  <si>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</si>
  <si>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</si>
  <si>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</si>
  <si>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</si>
  <si>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</si>
  <si>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</si>
  <si>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</si>
  <si>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</si>
  <si>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</si>
  <si>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</si>
  <si>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</si>
  <si>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</si>
  <si>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</si>
  <si>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</si>
  <si>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</si>
  <si>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</si>
  <si>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</si>
  <si>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</si>
  <si>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</si>
  <si>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</si>
  <si>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</si>
  <si>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</si>
  <si>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</si>
  <si>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</si>
  <si>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</si>
  <si>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</si>
  <si>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</si>
  <si>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</si>
  <si>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</si>
  <si>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</si>
  <si>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</si>
  <si>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</si>
  <si>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</si>
  <si>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</si>
  <si>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</si>
  <si>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</si>
  <si>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</si>
  <si>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</si>
  <si>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</si>
  <si>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</si>
  <si>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</si>
  <si>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</si>
  <si>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</si>
  <si>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</si>
  <si>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</si>
  <si>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</si>
  <si>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</si>
  <si>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</si>
  <si>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</si>
  <si>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</si>
  <si>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</si>
  <si>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</si>
  <si>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</si>
  <si>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</si>
  <si>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</si>
  <si>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</si>
  <si>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</si>
  <si>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</si>
  <si>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</si>
  <si>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</si>
  <si>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</si>
  <si>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</si>
  <si>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</si>
  <si>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</si>
  <si>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</si>
  <si>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</si>
  <si>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</si>
  <si>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</si>
  <si>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</si>
  <si>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</si>
  <si>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</si>
  <si>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</si>
  <si>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</si>
  <si>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</si>
  <si>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</si>
  <si>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</si>
  <si>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</si>
  <si>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</si>
  <si>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</si>
  <si>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</si>
  <si>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</si>
  <si>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</si>
  <si>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</si>
  <si>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</si>
  <si>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</si>
  <si>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</si>
  <si>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</si>
  <si>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</si>
  <si>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</si>
  <si>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</si>
  <si>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</si>
  <si>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</si>
  <si>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</si>
  <si>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</si>
  <si>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</si>
  <si>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</si>
  <si>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</si>
  <si>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</si>
  <si>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</si>
  <si>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</si>
  <si>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</si>
  <si>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</si>
  <si>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</si>
  <si>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</si>
  <si>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</si>
  <si>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</si>
  <si>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</si>
  <si>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</si>
  <si>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</si>
  <si>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</si>
  <si>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</si>
  <si>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</si>
  <si>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</si>
  <si>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</si>
  <si>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</si>
  <si>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</si>
  <si>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</si>
  <si>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</si>
  <si>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</si>
  <si>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</si>
  <si>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</si>
  <si>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</si>
  <si>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</si>
  <si>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</si>
  <si>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</si>
  <si>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</si>
  <si>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</si>
  <si>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</si>
  <si>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</si>
  <si>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</si>
  <si>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</si>
  <si>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</si>
  <si>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</si>
  <si>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</si>
  <si>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</si>
  <si>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</si>
  <si>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</si>
  <si>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</si>
  <si>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</si>
  <si>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</si>
  <si>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</si>
  <si>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</si>
  <si>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</si>
  <si>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</si>
  <si>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</si>
  <si>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</si>
  <si>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</si>
  <si>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</si>
  <si>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</si>
  <si>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</si>
  <si>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</si>
  <si>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</si>
  <si>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</si>
  <si>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</si>
  <si>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</si>
  <si>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</si>
  <si>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</si>
  <si>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</si>
  <si>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</si>
  <si>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</si>
  <si>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</si>
  <si>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</si>
  <si>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</si>
  <si>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</si>
  <si>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</si>
  <si>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</si>
  <si>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</si>
  <si>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</si>
  <si>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</si>
  <si>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</si>
  <si>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</si>
  <si>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</si>
  <si>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</si>
  <si>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</si>
  <si>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</si>
  <si>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</si>
  <si>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</si>
  <si>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</si>
  <si>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</si>
  <si>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</si>
  <si>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</si>
  <si>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</si>
  <si>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</si>
  <si>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</si>
  <si>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</si>
  <si>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</si>
  <si>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</si>
  <si>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</si>
  <si>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</si>
  <si>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</si>
  <si>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</si>
  <si>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</si>
  <si>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</si>
  <si>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</si>
  <si>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</si>
  <si>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</si>
  <si>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</si>
  <si>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</si>
  <si>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</si>
  <si>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</si>
  <si>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</si>
  <si>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</si>
  <si>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</si>
  <si>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</si>
  <si>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</si>
  <si>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</si>
  <si>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</si>
  <si>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</si>
  <si>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</si>
  <si>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</si>
  <si>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</si>
  <si>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</si>
  <si>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</si>
  <si>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</si>
  <si>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</si>
  <si>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</si>
  <si>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</si>
  <si>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</si>
  <si>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</si>
  <si>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</si>
  <si>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</si>
  <si>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</si>
  <si>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</si>
  <si>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</si>
  <si>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</si>
  <si>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</si>
  <si>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</si>
  <si>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</si>
  <si>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</si>
  <si>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</si>
  <si>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</si>
  <si>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</si>
  <si>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</si>
  <si>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</si>
  <si>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</si>
  <si>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</si>
  <si>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</si>
  <si>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</si>
  <si>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</si>
  <si>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</si>
  <si>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</si>
  <si>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</si>
  <si>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</si>
  <si>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</si>
  <si>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</si>
  <si>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</si>
  <si>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</si>
  <si>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</si>
  <si>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</si>
  <si>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</si>
  <si>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</si>
  <si>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</si>
  <si>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</si>
  <si>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</si>
  <si>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</si>
  <si>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</si>
  <si>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</si>
  <si>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</si>
  <si>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</si>
  <si>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</si>
  <si>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</si>
  <si>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</si>
  <si>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</si>
  <si>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</si>
  <si>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</si>
  <si>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</si>
  <si>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</si>
  <si>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</si>
  <si>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</si>
  <si>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</si>
  <si>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</si>
  <si>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</si>
  <si>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</si>
  <si>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</si>
  <si>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</si>
  <si>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</si>
  <si>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</si>
  <si>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</si>
  <si>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</si>
  <si>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</si>
  <si>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</si>
  <si>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</si>
  <si>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</si>
  <si>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</si>
  <si>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</si>
  <si>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</si>
  <si>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</si>
  <si>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</si>
  <si>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</si>
  <si>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</si>
  <si>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</si>
  <si>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</si>
  <si>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</si>
  <si>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</si>
  <si>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</si>
  <si>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</si>
  <si>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</si>
  <si>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</si>
  <si>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</si>
  <si>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</si>
  <si>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</si>
  <si>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</si>
  <si>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</si>
  <si>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</si>
  <si>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</si>
  <si>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</si>
  <si>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</si>
  <si>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</si>
  <si>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</si>
  <si>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</si>
  <si>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</si>
  <si>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</si>
  <si>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</si>
  <si>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</si>
  <si>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</si>
  <si>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</si>
  <si>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</si>
  <si>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</si>
  <si>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</si>
  <si>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</si>
  <si>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</si>
  <si>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</si>
  <si>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</si>
  <si>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</si>
  <si>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</si>
  <si>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</si>
  <si>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</si>
  <si>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</si>
  <si>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</si>
  <si>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</si>
  <si>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</si>
  <si>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</si>
  <si>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</si>
  <si>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</si>
  <si>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</si>
  <si>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</si>
  <si>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</si>
  <si>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</si>
  <si>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</si>
  <si>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</si>
  <si>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</si>
  <si>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</si>
  <si>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</si>
  <si>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</si>
  <si>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</si>
  <si>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</si>
  <si>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</si>
  <si>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</si>
  <si>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</si>
  <si>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</si>
  <si>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</si>
  <si>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</si>
  <si>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</si>
  <si>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</si>
  <si>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</si>
  <si>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</si>
  <si>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</si>
  <si>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</si>
  <si>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</si>
  <si>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</si>
  <si>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</si>
  <si>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</si>
  <si>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</si>
  <si>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</si>
  <si>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</si>
  <si>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</si>
  <si>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</si>
  <si>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</si>
  <si>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</si>
  <si>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</si>
  <si>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</si>
  <si>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</si>
  <si>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</si>
  <si>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</si>
  <si>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</si>
  <si>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</si>
  <si>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</si>
  <si>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</si>
  <si>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</si>
  <si>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</si>
  <si>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</si>
  <si>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</si>
  <si>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</si>
  <si>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</si>
  <si>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</si>
  <si>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</si>
  <si>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</si>
  <si>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</si>
  <si>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</si>
  <si>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</si>
  <si>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</si>
  <si>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</si>
  <si>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</si>
  <si>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</si>
  <si>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</si>
  <si>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</si>
  <si>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</si>
  <si>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</si>
  <si>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</si>
  <si>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</si>
  <si>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</si>
  <si>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</si>
  <si>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</si>
  <si>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</si>
  <si>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</si>
  <si>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</si>
  <si>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</si>
  <si>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</si>
  <si>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</si>
  <si>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</si>
  <si>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</si>
  <si>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</si>
  <si>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</si>
  <si>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</si>
  <si>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</si>
  <si>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</si>
  <si>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</si>
  <si>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</si>
  <si>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</si>
  <si>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</si>
  <si>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</si>
  <si>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</si>
  <si>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</si>
  <si>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</si>
  <si>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</si>
  <si>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</si>
  <si>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</si>
  <si>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</si>
  <si>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</si>
  <si>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</si>
  <si>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</si>
  <si>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</si>
  <si>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</si>
  <si>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</si>
  <si>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</si>
  <si>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</si>
  <si>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</si>
  <si>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</si>
  <si>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</si>
  <si>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</si>
  <si>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</si>
  <si>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</si>
  <si>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</si>
  <si>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</si>
  <si>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</si>
  <si>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</si>
  <si>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</si>
  <si>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</si>
  <si>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</si>
  <si>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</si>
  <si>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</si>
  <si>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</si>
  <si>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</si>
  <si>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</si>
  <si>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</si>
  <si>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</si>
  <si>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</si>
  <si>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</si>
  <si>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</si>
  <si>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</si>
  <si>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</si>
  <si>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</si>
  <si>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</si>
  <si>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</si>
  <si>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</si>
  <si>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</si>
  <si>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</si>
  <si>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</si>
  <si>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</si>
  <si>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</si>
  <si>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</si>
  <si>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</si>
  <si>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</si>
  <si>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</si>
  <si>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</si>
  <si>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</si>
  <si>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</si>
  <si>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</si>
  <si>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</si>
  <si>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</si>
  <si>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</si>
  <si>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</si>
  <si>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</si>
  <si>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</si>
  <si>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</si>
  <si>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</si>
  <si>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</si>
  <si>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</si>
  <si>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</si>
  <si>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</si>
  <si>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</si>
  <si>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</si>
  <si>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</si>
  <si>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</si>
  <si>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</si>
  <si>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</si>
  <si>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</si>
  <si>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</si>
  <si>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</si>
  <si>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</si>
  <si>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</si>
  <si>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</si>
  <si>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</si>
  <si>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</si>
  <si>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</si>
  <si>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</si>
  <si>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</si>
  <si>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</si>
  <si>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</si>
  <si>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</si>
  <si>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</si>
  <si>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</si>
  <si>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</si>
  <si>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</si>
  <si>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</si>
  <si>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</si>
  <si>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</si>
  <si>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</si>
  <si>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</si>
  <si>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</si>
  <si>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</si>
  <si>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</si>
  <si>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</si>
  <si>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</si>
  <si>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</si>
  <si>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</si>
  <si>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</si>
  <si>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</si>
  <si>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</si>
  <si>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</si>
  <si>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</si>
  <si>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</si>
  <si>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</si>
  <si>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</si>
  <si>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</si>
  <si>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</si>
  <si>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</si>
  <si>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</si>
  <si>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</si>
  <si>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</si>
  <si>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</si>
  <si>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</si>
  <si>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</si>
  <si>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</si>
  <si>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</si>
  <si>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</si>
  <si>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</si>
  <si>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</si>
  <si>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</si>
  <si>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</si>
  <si>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</si>
  <si>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</si>
  <si>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</si>
  <si>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</si>
  <si>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</si>
  <si>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</si>
  <si>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</si>
  <si>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</si>
  <si>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</si>
  <si>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</si>
  <si>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</si>
  <si>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</si>
  <si>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</si>
  <si>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</si>
  <si>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</si>
  <si>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</si>
  <si>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</si>
  <si>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</si>
  <si>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</si>
  <si>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</si>
  <si>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</si>
  <si>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</si>
  <si>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</si>
  <si>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</si>
  <si>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</si>
  <si>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</si>
  <si>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</si>
  <si>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</si>
  <si>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</si>
  <si>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</si>
  <si>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</si>
  <si>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</si>
  <si>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</si>
  <si>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</si>
  <si>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</si>
  <si>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</si>
  <si>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</si>
  <si>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</si>
  <si>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</si>
  <si>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</si>
  <si>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</si>
  <si>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</si>
  <si>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</si>
  <si>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</si>
  <si>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</si>
  <si>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</si>
  <si>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</si>
  <si>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</si>
  <si>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</si>
  <si>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</si>
  <si>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</si>
  <si>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</si>
  <si>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</si>
  <si>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</si>
  <si>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</si>
  <si>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</si>
  <si>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</si>
  <si>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</si>
  <si>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</si>
  <si>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</si>
  <si>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</si>
  <si>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</si>
  <si>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</si>
  <si>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</si>
  <si>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</si>
  <si>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</si>
  <si>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</si>
  <si>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</si>
  <si>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</si>
  <si>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</si>
  <si>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</si>
  <si>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</si>
  <si>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</si>
  <si>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</si>
  <si>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</si>
  <si>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</si>
  <si>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</si>
  <si>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</si>
  <si>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</si>
  <si>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</si>
  <si>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</si>
  <si>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</si>
  <si>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</si>
  <si>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</si>
  <si>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</si>
  <si>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</si>
  <si>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</si>
  <si>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</si>
  <si>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</si>
  <si>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</si>
  <si>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</si>
  <si>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</si>
  <si>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</si>
  <si>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</si>
  <si>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</si>
  <si>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</si>
  <si>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</si>
  <si>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</si>
  <si>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</si>
  <si>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</si>
  <si>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</si>
  <si>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</si>
  <si>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</si>
  <si>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</si>
  <si>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</si>
  <si>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</si>
  <si>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</si>
  <si>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</si>
  <si>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</si>
  <si>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</si>
  <si>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</si>
  <si>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</si>
  <si>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</si>
  <si>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</si>
  <si>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</si>
  <si>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</si>
  <si>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</si>
  <si>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</si>
  <si>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</si>
  <si>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</si>
  <si>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</si>
  <si>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</si>
  <si>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</si>
  <si>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</si>
  <si>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</si>
  <si>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</si>
  <si>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</si>
  <si>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</si>
  <si>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</si>
  <si>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</si>
  <si>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</si>
  <si>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</si>
  <si>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</si>
  <si>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</si>
  <si>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</si>
  <si>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</si>
  <si>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</si>
  <si>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</si>
  <si>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</si>
  <si>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</si>
  <si>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</si>
  <si>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</si>
  <si>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</si>
  <si>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</si>
  <si>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</si>
  <si>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</si>
  <si>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</si>
  <si>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</si>
  <si>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</si>
  <si>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</si>
  <si>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</si>
  <si>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</si>
  <si>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</si>
  <si>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</si>
  <si>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</si>
  <si>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</si>
  <si>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</si>
  <si>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</si>
  <si>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</si>
  <si>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</si>
  <si>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</si>
  <si>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</si>
  <si>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</si>
  <si>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</si>
  <si>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</si>
  <si>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</si>
  <si>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</si>
  <si>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</si>
  <si>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</si>
  <si>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</si>
  <si>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</si>
  <si>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</si>
  <si>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</si>
  <si>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</si>
  <si>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</si>
  <si>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</si>
  <si>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</si>
  <si>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</si>
  <si>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</si>
  <si>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</si>
  <si>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</si>
  <si>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</si>
  <si>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</si>
  <si>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</si>
  <si>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</si>
  <si>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</si>
  <si>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</si>
  <si>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</si>
  <si>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</si>
  <si>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</si>
  <si>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</si>
  <si>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</si>
  <si>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</si>
  <si>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</si>
  <si>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</si>
  <si>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</si>
  <si>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</si>
  <si>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</si>
  <si>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</si>
  <si>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</si>
  <si>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</si>
  <si>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</si>
  <si>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</si>
  <si>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</si>
  <si>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</si>
  <si>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</si>
  <si>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</si>
  <si>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</si>
  <si>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</si>
  <si>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</si>
  <si>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</si>
  <si>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</si>
  <si>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</si>
  <si>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</si>
  <si>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</si>
  <si>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</si>
  <si>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</si>
  <si>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</si>
  <si>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</si>
  <si>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</si>
  <si>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</si>
  <si>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</si>
  <si>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</si>
  <si>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</si>
  <si>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</si>
  <si>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</si>
  <si>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</si>
  <si>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</si>
  <si>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</si>
  <si>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</si>
  <si>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</si>
  <si>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</si>
  <si>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</si>
  <si>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</si>
  <si>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</si>
  <si>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</si>
  <si>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</si>
  <si>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</si>
  <si>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</si>
  <si>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</si>
  <si>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</si>
  <si>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</si>
  <si>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</si>
  <si>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</si>
  <si>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</si>
  <si>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</si>
  <si>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</si>
  <si>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</si>
  <si>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</si>
  <si>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</si>
  <si>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</si>
  <si>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</si>
  <si>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</si>
  <si>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</si>
  <si>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</si>
  <si>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</si>
  <si>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</si>
  <si>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</si>
  <si>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</si>
  <si>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</si>
  <si>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</si>
  <si>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</si>
  <si>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</si>
  <si>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</si>
  <si>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</si>
  <si>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</si>
  <si>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</si>
  <si>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</si>
  <si>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</si>
  <si>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</si>
  <si>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</si>
  <si>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</si>
  <si>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</si>
  <si>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</si>
  <si>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</si>
  <si>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</si>
  <si>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</si>
  <si>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</si>
  <si>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</si>
  <si>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</si>
  <si>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</si>
  <si>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</si>
  <si>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</si>
  <si>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</si>
  <si>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</si>
  <si>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</si>
  <si>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</si>
  <si>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</si>
  <si>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</si>
  <si>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</si>
  <si>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</si>
  <si>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</si>
  <si>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</si>
  <si>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</si>
  <si>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</si>
  <si>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</si>
  <si>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</si>
  <si>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</si>
  <si>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</si>
  <si>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</si>
  <si>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</si>
  <si>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</si>
  <si>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</si>
  <si>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</si>
  <si>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</si>
  <si>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</si>
  <si>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</si>
  <si>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</si>
  <si>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</si>
  <si>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</si>
  <si>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</si>
  <si>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</si>
  <si>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</si>
  <si>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</si>
  <si>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</si>
  <si>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</si>
  <si>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</si>
  <si>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</si>
  <si>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</si>
  <si>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</si>
  <si>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</si>
  <si>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</si>
  <si>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</si>
  <si>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</si>
  <si>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</si>
  <si>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</si>
  <si>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</si>
  <si>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</si>
  <si>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</si>
  <si>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</si>
  <si>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</si>
  <si>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</si>
  <si>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</si>
  <si>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</si>
  <si>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</si>
  <si>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</si>
  <si>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</si>
  <si>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</si>
  <si>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</si>
  <si>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</si>
  <si>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</si>
  <si>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</si>
  <si>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</si>
  <si>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</si>
  <si>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</si>
  <si>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</si>
  <si>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</si>
  <si>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</si>
  <si>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</si>
  <si>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</si>
  <si>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</si>
  <si>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</si>
  <si>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</si>
  <si>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</si>
  <si>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</si>
  <si>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</si>
  <si>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</si>
  <si>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</si>
  <si>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</si>
  <si>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</si>
  <si>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</si>
  <si>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</si>
  <si>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</si>
  <si>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</si>
  <si>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</si>
  <si>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</si>
  <si>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</si>
  <si>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</si>
  <si>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</si>
  <si>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</si>
  <si>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</si>
  <si>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</si>
  <si>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</si>
  <si>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</si>
  <si>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</si>
  <si>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</si>
  <si>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</si>
  <si>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</si>
  <si>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</si>
  <si>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</si>
  <si>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</si>
  <si>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</si>
  <si>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</si>
  <si>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</si>
  <si>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</si>
  <si>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</si>
  <si>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</si>
  <si>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</si>
  <si>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</si>
  <si>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</si>
  <si>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</si>
  <si>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</si>
  <si>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</si>
  <si>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</si>
  <si>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</si>
  <si>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</si>
  <si>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</si>
  <si>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</si>
  <si>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</si>
  <si>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</si>
  <si>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</si>
  <si>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</si>
  <si>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</si>
  <si>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</si>
  <si>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</si>
  <si>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</si>
  <si>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</si>
  <si>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</si>
  <si>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</si>
  <si>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</si>
  <si>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</si>
  <si>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</si>
  <si>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</si>
  <si>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</si>
  <si>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</si>
  <si>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</si>
  <si>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</si>
  <si>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</si>
  <si>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</si>
  <si>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</si>
  <si>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</si>
  <si>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</si>
  <si>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</si>
  <si>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</si>
  <si>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</si>
  <si>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</si>
  <si>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</si>
  <si>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</si>
  <si>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</si>
  <si>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</si>
  <si>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</si>
  <si>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</si>
  <si>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</si>
  <si>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</si>
  <si>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</si>
  <si>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</si>
  <si>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</si>
  <si>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</si>
  <si>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</si>
  <si>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</si>
  <si>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</si>
  <si>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</si>
  <si>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</si>
  <si>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</si>
  <si>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</si>
  <si>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</si>
  <si>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</si>
  <si>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</si>
  <si>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</si>
  <si>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</si>
  <si>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</si>
  <si>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</si>
  <si>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</si>
  <si>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</si>
  <si>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</si>
  <si>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</si>
  <si>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</si>
  <si>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</si>
  <si>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</si>
  <si>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</si>
  <si>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</si>
  <si>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</si>
  <si>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</si>
  <si>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</si>
  <si>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</si>
  <si>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</si>
  <si>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</si>
  <si>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</si>
  <si>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</si>
  <si>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</si>
  <si>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</si>
  <si>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</si>
  <si>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</si>
  <si>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</si>
  <si>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</si>
  <si>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</si>
  <si>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</si>
  <si>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</si>
  <si>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</si>
  <si>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</si>
  <si>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</si>
  <si>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</si>
  <si>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</si>
  <si>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</si>
  <si>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</si>
  <si>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</si>
  <si>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</si>
  <si>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</si>
  <si>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</si>
  <si>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</si>
  <si>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</si>
  <si>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</si>
  <si>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</si>
  <si>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</si>
  <si>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</si>
  <si>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</si>
  <si>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</si>
  <si>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</si>
  <si>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</si>
  <si>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</si>
  <si>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</si>
  <si>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</si>
  <si>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</si>
  <si>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</si>
  <si>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</si>
  <si>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</si>
  <si>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</si>
  <si>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</si>
  <si>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</si>
  <si>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</si>
  <si>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</si>
  <si>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</si>
  <si>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</si>
  <si>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</si>
  <si>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</si>
  <si>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</si>
  <si>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</si>
  <si>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</si>
  <si>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</si>
  <si>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</si>
  <si>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</si>
  <si>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</si>
  <si>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</si>
  <si>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</si>
  <si>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</si>
  <si>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</si>
  <si>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</si>
  <si>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</si>
  <si>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</si>
  <si>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</si>
  <si>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</si>
  <si>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</si>
  <si>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</si>
  <si>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</si>
  <si>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</si>
  <si>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</si>
  <si>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</si>
  <si>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</si>
  <si>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</si>
  <si>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</si>
  <si>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</si>
  <si>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</si>
  <si>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</si>
  <si>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</si>
  <si>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</si>
  <si>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</si>
  <si>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</si>
  <si>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</si>
  <si>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</si>
  <si>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</si>
  <si>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</si>
  <si>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</si>
  <si>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</si>
  <si>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</si>
  <si>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</si>
  <si>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</si>
  <si>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</si>
  <si>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</si>
  <si>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</si>
  <si>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</si>
  <si>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</si>
  <si>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</si>
  <si>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</si>
  <si>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</si>
  <si>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</si>
  <si>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</si>
  <si>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</si>
  <si>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</si>
  <si>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</si>
  <si>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</si>
  <si>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</si>
  <si>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</si>
  <si>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</si>
  <si>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</si>
  <si>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</si>
  <si>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</si>
  <si>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</si>
  <si>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</si>
  <si>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</si>
  <si>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</si>
  <si>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</si>
  <si>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</si>
  <si>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</si>
  <si>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</si>
  <si>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</si>
  <si>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</si>
  <si>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</si>
  <si>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</si>
  <si>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</si>
  <si>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</si>
  <si>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</si>
  <si>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</si>
  <si>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</si>
  <si>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</si>
  <si>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</si>
  <si>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</si>
  <si>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</si>
  <si>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</si>
  <si>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</si>
  <si>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</si>
  <si>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</si>
  <si>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</si>
  <si>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</si>
  <si>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</si>
  <si>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</si>
  <si>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</si>
  <si>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</si>
  <si>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</si>
  <si>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</si>
  <si>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</si>
  <si>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</si>
  <si>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</si>
  <si>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</si>
  <si>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</si>
  <si>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</si>
  <si>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</si>
  <si>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</si>
  <si>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</si>
  <si>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</si>
  <si>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</si>
  <si>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</si>
  <si>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</si>
  <si>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</si>
  <si>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</si>
  <si>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</si>
  <si>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</si>
  <si>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</si>
  <si>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</si>
  <si>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</si>
  <si>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</si>
  <si>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</si>
  <si>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</si>
  <si>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</si>
  <si>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</si>
  <si>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</si>
  <si>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</si>
  <si>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</si>
  <si>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</si>
  <si>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</si>
  <si>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</si>
  <si>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</si>
  <si>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</si>
  <si>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</si>
  <si>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</si>
  <si>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</si>
  <si>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</si>
  <si>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</si>
  <si>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</si>
  <si>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</si>
  <si>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</si>
  <si>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</si>
  <si>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</si>
  <si>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</si>
  <si>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</si>
  <si>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</si>
  <si>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</si>
  <si>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</si>
  <si>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</si>
  <si>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</si>
  <si>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</si>
  <si>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</si>
  <si>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</si>
  <si>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</si>
  <si>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</si>
  <si>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</si>
  <si>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</si>
  <si>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</si>
  <si>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</si>
  <si>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</si>
  <si>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</si>
  <si>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</si>
  <si>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</si>
  <si>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</si>
  <si>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</si>
  <si>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</si>
  <si>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</si>
  <si>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</si>
  <si>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</si>
  <si>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</si>
  <si>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</si>
  <si>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</si>
  <si>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</si>
  <si>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</si>
  <si>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</si>
  <si>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</si>
  <si>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</si>
  <si>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</si>
  <si>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</si>
  <si>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</si>
  <si>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</si>
  <si>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</si>
  <si>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</si>
  <si>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</si>
  <si>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</si>
  <si>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</si>
  <si>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</si>
  <si>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</si>
  <si>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</si>
  <si>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</si>
  <si>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</si>
  <si>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</si>
  <si>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</si>
  <si>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</si>
  <si>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</si>
  <si>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</si>
  <si>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</si>
  <si>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</si>
  <si>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</si>
  <si>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</si>
  <si>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</si>
  <si>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</si>
  <si>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</si>
  <si>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</si>
  <si>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</si>
  <si>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</si>
  <si>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</si>
  <si>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</si>
  <si>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</si>
  <si>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</si>
  <si>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</si>
  <si>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</si>
  <si>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</si>
  <si>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</si>
  <si>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</si>
  <si>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</si>
  <si>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</si>
  <si>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</si>
  <si>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</si>
  <si>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</si>
  <si>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</si>
  <si>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</si>
  <si>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</si>
  <si>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</si>
  <si>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</si>
  <si>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</si>
  <si>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</si>
  <si>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</si>
  <si>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</si>
  <si>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</si>
  <si>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</si>
  <si>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</si>
  <si>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</si>
  <si>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</si>
  <si>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</si>
  <si>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</si>
  <si>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</si>
  <si>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</si>
  <si>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</si>
  <si>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</si>
  <si>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</si>
  <si>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</si>
  <si>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</si>
  <si>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</si>
  <si>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</si>
  <si>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</si>
  <si>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</si>
  <si>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</si>
  <si>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</si>
  <si>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</si>
  <si>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</si>
  <si>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</si>
  <si>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</si>
  <si>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</si>
  <si>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</si>
  <si>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</si>
  <si>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</si>
  <si>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</si>
  <si>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</si>
  <si>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</si>
  <si>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</si>
  <si>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</si>
  <si>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</si>
  <si>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</si>
  <si>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</si>
  <si>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</si>
  <si>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</si>
  <si>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</si>
  <si>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</si>
  <si>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</si>
  <si>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</si>
  <si>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</si>
  <si>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</si>
  <si>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</si>
  <si>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</si>
  <si>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</si>
  <si>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</si>
  <si>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</si>
  <si>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</si>
  <si>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</si>
  <si>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</si>
  <si>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</si>
  <si>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</si>
  <si>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</si>
  <si>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</si>
  <si>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</si>
  <si>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</si>
  <si>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</si>
  <si>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</si>
  <si>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</si>
  <si>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</si>
  <si>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</si>
  <si>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</si>
  <si>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</si>
  <si>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</si>
  <si>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</si>
  <si>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</si>
  <si>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</si>
  <si>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</si>
  <si>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</si>
  <si>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</si>
  <si>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</si>
  <si>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</si>
  <si>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</si>
  <si>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</si>
  <si>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</si>
  <si>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</si>
  <si>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</si>
  <si>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</si>
  <si>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</si>
  <si>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</si>
  <si>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</si>
  <si>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</si>
  <si>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</si>
  <si>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</si>
  <si>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</si>
  <si>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</si>
  <si>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</si>
  <si>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</si>
  <si>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</si>
  <si>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</si>
  <si>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</si>
  <si>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</si>
  <si>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</si>
  <si>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</si>
  <si>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</si>
  <si>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</si>
  <si>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</si>
  <si>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</si>
  <si>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</si>
  <si>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</si>
  <si>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</si>
  <si>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</si>
  <si>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</si>
  <si>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</si>
  <si>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</si>
  <si>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</si>
  <si>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</si>
  <si>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</si>
  <si>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</si>
  <si>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</si>
  <si>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</si>
  <si>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</si>
  <si>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</si>
  <si>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</si>
  <si>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</si>
  <si>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</si>
  <si>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</si>
  <si>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</si>
  <si>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</si>
  <si>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</si>
  <si>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</si>
  <si>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</si>
  <si>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</si>
  <si>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</si>
  <si>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</si>
  <si>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</si>
  <si>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</si>
  <si>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</si>
  <si>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</si>
  <si>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</si>
  <si>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</si>
  <si>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</si>
  <si>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</si>
  <si>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</si>
  <si>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</si>
  <si>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</si>
  <si>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</si>
  <si>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</si>
  <si>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</si>
  <si>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</si>
  <si>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</si>
  <si>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</si>
  <si>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</si>
  <si>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</si>
  <si>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</si>
  <si>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</si>
  <si>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</si>
  <si>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</si>
  <si>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</si>
  <si>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</si>
  <si>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</si>
  <si>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</si>
  <si>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</si>
  <si>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</si>
  <si>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</si>
  <si>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</si>
  <si>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</si>
  <si>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</si>
  <si>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</si>
  <si>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</si>
  <si>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</si>
  <si>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</si>
  <si>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</si>
  <si>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</si>
  <si>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</si>
  <si>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</si>
  <si>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</si>
  <si>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</si>
  <si>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</si>
  <si>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</si>
  <si>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</si>
  <si>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</si>
  <si>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</si>
  <si>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</si>
  <si>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</si>
  <si>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</si>
  <si>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</si>
  <si>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</si>
  <si>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</si>
  <si>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</si>
  <si>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</si>
  <si>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</si>
  <si>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</si>
  <si>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</si>
  <si>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</si>
  <si>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</si>
  <si>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</si>
  <si>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</si>
  <si>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</si>
  <si>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</si>
  <si>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</si>
  <si>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</si>
  <si>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</si>
  <si>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</si>
  <si>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</si>
  <si>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</si>
  <si>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</si>
  <si>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</si>
  <si>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</si>
  <si>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</si>
  <si>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</si>
  <si>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</si>
  <si>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</si>
  <si>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</si>
  <si>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</si>
  <si>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</si>
  <si>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</si>
  <si>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</si>
  <si>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</si>
  <si>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</si>
  <si>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</si>
  <si>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</si>
  <si>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</si>
  <si>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</si>
  <si>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</si>
  <si>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</si>
  <si>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</si>
  <si>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</si>
  <si>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</si>
  <si>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</si>
  <si>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</si>
  <si>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</si>
  <si>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</si>
  <si>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</si>
  <si>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</si>
  <si>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</si>
  <si>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</si>
  <si>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</si>
  <si>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</si>
  <si>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</si>
  <si>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</si>
  <si>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</si>
  <si>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</si>
  <si>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</si>
  <si>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</si>
  <si>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</si>
  <si>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</si>
  <si>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</si>
  <si>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</si>
  <si>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</si>
  <si>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</si>
  <si>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</si>
  <si>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</si>
  <si>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</si>
  <si>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</si>
  <si>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</si>
  <si>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</si>
  <si>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</si>
  <si>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</si>
  <si>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</si>
  <si>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</si>
  <si>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</si>
  <si>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</si>
  <si>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</si>
  <si>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</si>
  <si>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</si>
  <si>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</si>
  <si>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</si>
  <si>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</si>
  <si>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</si>
  <si>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</si>
  <si>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</si>
  <si>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</si>
  <si>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</si>
  <si>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</si>
  <si>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</si>
  <si>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</si>
  <si>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</si>
  <si>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</si>
  <si>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</si>
  <si>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</si>
  <si>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</si>
  <si>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</si>
  <si>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</si>
  <si>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</si>
  <si>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</si>
  <si>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</si>
  <si>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</si>
  <si>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</si>
  <si>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</si>
  <si>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</si>
  <si>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</si>
  <si>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</si>
  <si>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</si>
  <si>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</si>
  <si>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</si>
  <si>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</si>
  <si>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</si>
  <si>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</si>
  <si>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</si>
  <si>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</si>
  <si>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</si>
  <si>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</si>
  <si>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</si>
  <si>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</si>
  <si>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</si>
  <si>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</si>
  <si>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</si>
  <si>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</si>
  <si>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</si>
  <si>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</si>
  <si>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</si>
  <si>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</si>
  <si>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</si>
  <si>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</si>
  <si>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</si>
  <si>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</si>
  <si>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</si>
  <si>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</si>
  <si>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</si>
  <si>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</si>
  <si>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</si>
  <si>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</si>
  <si>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</si>
  <si>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</si>
  <si>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</si>
  <si>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</si>
  <si>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</si>
  <si>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</si>
  <si>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</si>
  <si>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</si>
  <si>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</si>
  <si>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</si>
  <si>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</si>
  <si>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</si>
  <si>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</si>
  <si>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</si>
  <si>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</si>
  <si>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</si>
  <si>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</si>
  <si>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</si>
  <si>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</si>
  <si>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</si>
  <si>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</si>
  <si>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</si>
  <si>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</si>
  <si>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</si>
  <si>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</si>
  <si>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</si>
  <si>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</si>
  <si>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</si>
  <si>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</si>
  <si>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</si>
  <si>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</si>
  <si>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</si>
  <si>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</si>
  <si>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</si>
  <si>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</si>
  <si>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</si>
  <si>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</si>
  <si>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</si>
  <si>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</si>
  <si>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</si>
  <si>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</si>
  <si>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</si>
  <si>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</si>
  <si>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</si>
  <si>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</si>
  <si>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</si>
  <si>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</si>
  <si>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</si>
  <si>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</si>
  <si>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</si>
  <si>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</si>
  <si>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</si>
  <si>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</si>
  <si>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</si>
  <si>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</si>
  <si>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</si>
  <si>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</si>
  <si>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</si>
  <si>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</si>
  <si>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</si>
  <si>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</si>
  <si>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</si>
  <si>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</si>
  <si>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</si>
  <si>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</si>
  <si>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</si>
  <si>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</si>
  <si>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</si>
  <si>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</si>
  <si>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</si>
  <si>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</si>
  <si>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</si>
  <si>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</si>
  <si>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</si>
  <si>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</si>
  <si>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</si>
  <si>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</si>
  <si>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</si>
  <si>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</si>
  <si>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</si>
  <si>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</si>
  <si>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</si>
  <si>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</si>
  <si>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</si>
  <si>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</si>
  <si>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</si>
  <si>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</si>
  <si>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</si>
  <si>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</si>
  <si>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</si>
  <si>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</si>
  <si>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</si>
  <si>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</si>
  <si>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</si>
  <si>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</si>
  <si>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</si>
  <si>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</si>
  <si>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</si>
  <si>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</si>
  <si>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</si>
  <si>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</si>
  <si>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</si>
  <si>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</si>
  <si>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</si>
  <si>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</si>
  <si>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</si>
  <si>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</si>
  <si>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</si>
  <si>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</si>
  <si>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</si>
  <si>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</si>
  <si>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</si>
  <si>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</si>
  <si>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</si>
  <si>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</si>
  <si>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</si>
  <si>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</si>
  <si>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</si>
  <si>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</si>
  <si>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</si>
  <si>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</si>
  <si>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</si>
  <si>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</si>
  <si>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</si>
  <si>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</si>
  <si>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</si>
  <si>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</si>
  <si>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</si>
  <si>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</si>
  <si>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</si>
  <si>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</si>
  <si>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</si>
  <si>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</si>
  <si>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</si>
  <si>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</si>
  <si>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</si>
  <si>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</si>
  <si>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</si>
  <si>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</si>
  <si>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</si>
  <si>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</si>
  <si>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</si>
  <si>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</si>
  <si>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</si>
  <si>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</si>
  <si>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</si>
  <si>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</si>
  <si>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</si>
  <si>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</si>
  <si>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</si>
  <si>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</si>
  <si>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</si>
  <si>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</si>
  <si>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</si>
  <si>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</si>
  <si>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</si>
  <si>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</si>
  <si>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</si>
  <si>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</si>
  <si>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</si>
  <si>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</si>
  <si>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</si>
  <si>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</si>
  <si>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</si>
  <si>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</si>
  <si>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</si>
  <si>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</si>
  <si>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</si>
  <si>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</si>
  <si>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</si>
  <si>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</si>
  <si>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</si>
  <si>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</si>
  <si>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</si>
  <si>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</si>
  <si>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</si>
  <si>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</si>
  <si>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</si>
  <si>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</si>
  <si>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</si>
  <si>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</si>
  <si>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</si>
  <si>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</si>
  <si>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</si>
  <si>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</si>
  <si>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</si>
  <si>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</si>
  <si>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</si>
  <si>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</si>
  <si>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</si>
  <si>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</si>
  <si>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</si>
  <si>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</si>
  <si>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</si>
  <si>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</si>
  <si>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</si>
  <si>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</si>
  <si>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</si>
  <si>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</si>
  <si>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</si>
  <si>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</si>
  <si>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</si>
  <si>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</si>
  <si>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</si>
  <si>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</si>
  <si>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</si>
  <si>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</si>
  <si>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</si>
  <si>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</si>
  <si>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</si>
  <si>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</si>
  <si>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</si>
  <si>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</si>
  <si>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</si>
  <si>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</si>
  <si>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</si>
  <si>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</si>
  <si>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</si>
  <si>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</si>
  <si>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</si>
  <si>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</si>
  <si>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</si>
  <si>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</si>
  <si>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</si>
  <si>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</si>
  <si>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</si>
  <si>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</si>
  <si>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</si>
  <si>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</si>
  <si>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</si>
  <si>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</si>
  <si>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</si>
  <si>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</si>
  <si>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</si>
  <si>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</si>
  <si>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</si>
  <si>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</si>
  <si>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</si>
  <si>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</si>
  <si>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</si>
  <si>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</si>
  <si>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</si>
  <si>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</si>
  <si>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</si>
  <si>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</si>
  <si>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</si>
  <si>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</si>
  <si>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</si>
  <si>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</si>
  <si>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</si>
  <si>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</si>
  <si>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</si>
  <si>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</si>
  <si>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</si>
  <si>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</si>
  <si>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</si>
  <si>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</si>
  <si>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</si>
  <si>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</si>
  <si>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</si>
  <si>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</si>
  <si>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</si>
  <si>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</si>
  <si>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</si>
  <si>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</si>
  <si>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</si>
  <si>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</si>
  <si>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</si>
  <si>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</si>
  <si>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</si>
  <si>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</si>
  <si>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</si>
  <si>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</si>
  <si>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</si>
  <si>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</si>
  <si>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</si>
  <si>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</si>
  <si>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</si>
  <si>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</si>
  <si>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</si>
  <si>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</si>
  <si>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</si>
  <si>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</si>
  <si>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</si>
  <si>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</si>
  <si>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</si>
  <si>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</si>
  <si>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</si>
  <si>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</si>
  <si>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</si>
  <si>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</si>
  <si>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</si>
  <si>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</si>
  <si>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</si>
  <si>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</si>
  <si>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</si>
  <si>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</si>
  <si>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</si>
  <si>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</si>
  <si>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</si>
  <si>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</si>
  <si>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</si>
  <si>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</si>
  <si>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</si>
  <si>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</si>
  <si>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</si>
  <si>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</si>
  <si>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</si>
  <si>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</si>
  <si>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</si>
  <si>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</si>
  <si>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</si>
  <si>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</si>
  <si>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</si>
  <si>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</si>
  <si>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</si>
  <si>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</si>
  <si>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</si>
  <si>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</si>
  <si>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</si>
  <si>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</si>
  <si>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</si>
  <si>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</si>
  <si>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</si>
  <si>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</si>
  <si>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</si>
  <si>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</si>
  <si>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</si>
  <si>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</si>
  <si>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</si>
  <si>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</si>
  <si>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</si>
  <si>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</si>
  <si>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</si>
  <si>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</si>
  <si>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</si>
  <si>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</si>
  <si>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</si>
  <si>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</si>
  <si>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</si>
  <si>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</si>
  <si>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</si>
  <si>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</si>
  <si>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</si>
  <si>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</si>
  <si>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</si>
  <si>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</si>
  <si>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</si>
  <si>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</si>
  <si>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</si>
  <si>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</si>
  <si>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</si>
  <si>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</si>
  <si>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</si>
  <si>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</si>
  <si>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</si>
  <si>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</si>
  <si>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</si>
  <si>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</si>
  <si>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</si>
  <si>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</si>
  <si>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</si>
  <si>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</si>
  <si>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</si>
  <si>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</si>
  <si>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</si>
  <si>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</si>
  <si>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</si>
  <si>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</si>
  <si>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</si>
  <si>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</si>
  <si>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</si>
  <si>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</si>
  <si>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</si>
  <si>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</si>
  <si>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</si>
  <si>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</si>
  <si>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</si>
  <si>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</si>
  <si>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</si>
  <si>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</si>
  <si>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</si>
  <si>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</si>
  <si>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</si>
  <si>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</si>
  <si>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</si>
  <si>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</si>
  <si>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</si>
  <si>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</si>
  <si>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</si>
  <si>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</si>
  <si>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</si>
  <si>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</si>
  <si>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</si>
  <si>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</si>
  <si>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</si>
  <si>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</si>
  <si>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</si>
  <si>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</si>
  <si>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</si>
  <si>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</si>
  <si>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</si>
  <si>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</si>
  <si>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</si>
  <si>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</si>
  <si>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</si>
  <si>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</si>
  <si>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</si>
  <si>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</si>
  <si>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</si>
  <si>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</si>
  <si>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</si>
  <si>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</si>
  <si>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</si>
  <si>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</si>
  <si>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</si>
  <si>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</si>
  <si>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</si>
  <si>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</si>
  <si>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</si>
  <si>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</si>
  <si>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</si>
  <si>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</si>
  <si>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</si>
  <si>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</si>
  <si>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</si>
  <si>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</si>
  <si>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</si>
  <si>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</si>
  <si>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</si>
  <si>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</si>
  <si>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</si>
  <si>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</si>
  <si>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</si>
  <si>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</si>
  <si>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</si>
  <si>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</si>
  <si>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</si>
  <si>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</si>
  <si>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</si>
  <si>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</si>
  <si>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</si>
  <si>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</si>
  <si>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</si>
  <si>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</si>
  <si>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</si>
  <si>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</si>
  <si>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</si>
  <si>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</si>
  <si>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</si>
  <si>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</si>
  <si>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</si>
  <si>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</si>
  <si>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</si>
  <si>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</si>
  <si>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</si>
  <si>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</si>
  <si>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</si>
  <si>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</si>
  <si>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</si>
  <si>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</si>
  <si>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</si>
  <si>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</si>
  <si>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</si>
  <si>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</si>
  <si>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</si>
  <si>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</si>
  <si>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</si>
  <si>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</si>
  <si>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</si>
  <si>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</si>
  <si>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</si>
  <si>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</si>
  <si>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</si>
  <si>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</si>
  <si>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</si>
  <si>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</si>
  <si>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</si>
  <si>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</si>
  <si>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</si>
  <si>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</si>
  <si>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</si>
  <si>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</si>
  <si>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</si>
  <si>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</si>
  <si>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</si>
  <si>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</si>
  <si>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</si>
  <si>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</si>
  <si>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</si>
  <si>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</si>
  <si>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</si>
  <si>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</si>
  <si>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</si>
  <si>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</si>
  <si>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</si>
  <si>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</si>
  <si>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</si>
  <si>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</si>
  <si>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</si>
  <si>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</si>
  <si>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</si>
  <si>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</si>
  <si>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</si>
  <si>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</si>
  <si>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</si>
  <si>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</si>
  <si>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</si>
  <si>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</si>
  <si>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</si>
  <si>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</si>
  <si>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</si>
  <si>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</si>
  <si>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</si>
  <si>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</si>
  <si>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</si>
  <si>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</si>
  <si>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</si>
  <si>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</si>
  <si>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</si>
  <si>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</si>
  <si>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</si>
  <si>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</si>
  <si>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</si>
  <si>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</si>
  <si>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</si>
  <si>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</si>
  <si>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</si>
  <si>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</si>
  <si>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</si>
  <si>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</si>
  <si>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</si>
  <si>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</si>
  <si>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</si>
  <si>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</si>
  <si>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</si>
  <si>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</si>
  <si>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</si>
  <si>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</si>
  <si>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</si>
  <si>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</si>
  <si>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</si>
  <si>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</si>
  <si>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</si>
  <si>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</si>
  <si>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</si>
  <si>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</si>
  <si>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</si>
  <si>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</si>
  <si>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</si>
  <si>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</si>
  <si>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</si>
  <si>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</si>
  <si>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</si>
  <si>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</si>
  <si>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</si>
  <si>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</si>
  <si>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</si>
  <si>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</si>
  <si>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</si>
  <si>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</si>
  <si>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</si>
  <si>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</si>
  <si>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</si>
  <si>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</si>
  <si>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</si>
  <si>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</si>
  <si>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</si>
  <si>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</si>
  <si>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</si>
  <si>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</si>
  <si>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</si>
  <si>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</si>
  <si>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</si>
  <si>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</si>
  <si>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</si>
  <si>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</si>
  <si>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</si>
  <si>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</si>
  <si>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</si>
  <si>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</si>
  <si>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</si>
  <si>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</si>
  <si>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</si>
  <si>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</si>
  <si>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</si>
  <si>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</si>
  <si>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</si>
  <si>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</si>
  <si>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</si>
  <si>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</si>
  <si>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</si>
  <si>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</si>
  <si>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</si>
  <si>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</si>
  <si>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</si>
  <si>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</si>
  <si>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</si>
  <si>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</si>
  <si>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</si>
  <si>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</si>
  <si>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</si>
  <si>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</si>
  <si>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</si>
  <si>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</si>
  <si>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</si>
  <si>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</si>
  <si>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</si>
  <si>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</si>
  <si>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</si>
  <si>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</si>
  <si>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</si>
  <si>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</si>
  <si>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</si>
  <si>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</si>
  <si>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</si>
  <si>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</si>
  <si>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</si>
  <si>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</si>
  <si>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</si>
  <si>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</si>
  <si>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</si>
  <si>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</si>
  <si>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</si>
  <si>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</si>
  <si>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</si>
  <si>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</si>
  <si>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</si>
  <si>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</si>
  <si>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</si>
  <si>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</si>
  <si>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</si>
  <si>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</si>
  <si>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</si>
  <si>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</si>
  <si>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</si>
  <si>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</si>
  <si>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</si>
  <si>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</si>
  <si>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</si>
  <si>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</si>
  <si>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</si>
  <si>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</si>
  <si>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</si>
  <si>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</si>
  <si>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</si>
  <si>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</si>
  <si>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</si>
  <si>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</si>
  <si>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</si>
  <si>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</si>
  <si>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</si>
  <si>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</si>
  <si>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</si>
  <si>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</si>
  <si>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</si>
  <si>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</si>
  <si>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</si>
  <si>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</si>
  <si>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</si>
  <si>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</si>
  <si>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</si>
  <si>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</si>
  <si>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</si>
  <si>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</si>
  <si>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</si>
  <si>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</si>
  <si>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</si>
  <si>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</si>
  <si>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</si>
  <si>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</si>
  <si>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</si>
  <si>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</si>
  <si>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</si>
  <si>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</si>
  <si>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</si>
  <si>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</si>
  <si>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</si>
  <si>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</si>
  <si>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</si>
  <si>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</si>
  <si>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</si>
  <si>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</si>
  <si>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</si>
  <si>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</si>
  <si>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</si>
  <si>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</si>
  <si>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</si>
  <si>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</si>
  <si>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</si>
  <si>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</si>
  <si>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</si>
  <si>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</si>
  <si>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</si>
  <si>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</si>
  <si>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</si>
  <si>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</si>
  <si>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</si>
  <si>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</si>
  <si>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</si>
  <si>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</si>
  <si>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</si>
  <si>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</si>
  <si>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</si>
  <si>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</si>
  <si>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</si>
  <si>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</si>
  <si>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</si>
  <si>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</si>
  <si>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</si>
  <si>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</si>
  <si>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</si>
  <si>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</si>
  <si>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</si>
  <si>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</si>
  <si>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</si>
  <si>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</si>
  <si>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</si>
  <si>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</si>
  <si>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</si>
  <si>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</si>
  <si>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</si>
  <si>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</si>
  <si>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</si>
  <si>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</si>
  <si>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</si>
  <si>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</si>
  <si>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</si>
  <si>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</si>
  <si>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</si>
  <si>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</si>
  <si>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</si>
  <si>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</si>
  <si>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</si>
  <si>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</si>
  <si>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</si>
  <si>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</si>
  <si>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</si>
  <si>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</si>
  <si>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</si>
  <si>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</si>
  <si>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</si>
  <si>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</si>
  <si>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</si>
  <si>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</si>
  <si>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</si>
  <si>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</si>
  <si>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</si>
  <si>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</si>
  <si>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</si>
  <si>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</si>
  <si>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</si>
  <si>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</si>
  <si>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</si>
  <si>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</si>
  <si>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</si>
  <si>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</si>
  <si>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</si>
  <si>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</si>
  <si>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</si>
  <si>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</si>
  <si>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</si>
  <si>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</si>
  <si>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</si>
  <si>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</si>
  <si>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</si>
  <si>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</si>
  <si>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</si>
  <si>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</si>
  <si>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</si>
  <si>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</si>
  <si>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</si>
  <si>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</si>
  <si>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</si>
  <si>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</si>
  <si>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</si>
  <si>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</si>
  <si>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</si>
  <si>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</si>
  <si>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</si>
  <si>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</si>
  <si>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</si>
  <si>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</si>
  <si>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</si>
  <si>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</si>
  <si>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</si>
  <si>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</si>
  <si>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</si>
  <si>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</si>
  <si>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</si>
  <si>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</si>
  <si>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</si>
  <si>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</si>
  <si>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</si>
  <si>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</si>
  <si>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</si>
  <si>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</si>
  <si>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</si>
  <si>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</si>
  <si>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</si>
  <si>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</si>
  <si>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</si>
  <si>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</si>
  <si>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</si>
  <si>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</si>
  <si>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</si>
  <si>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</si>
  <si>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</si>
  <si>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</si>
  <si>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</si>
  <si>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</si>
  <si>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</si>
  <si>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</si>
  <si>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</si>
  <si>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</si>
  <si>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</si>
  <si>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</si>
  <si>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</si>
  <si>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</si>
  <si>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</si>
  <si>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</si>
  <si>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</si>
  <si>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</si>
  <si>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</si>
  <si>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</si>
  <si>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</si>
  <si>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</si>
  <si>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</si>
  <si>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</si>
  <si>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</si>
  <si>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</si>
  <si>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</si>
  <si>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</si>
  <si>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</si>
  <si>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</si>
  <si>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</si>
  <si>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</si>
  <si>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</si>
  <si>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</si>
  <si>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</si>
  <si>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</si>
  <si>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</si>
  <si>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</si>
  <si>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</si>
  <si>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</si>
  <si>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</si>
  <si>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</si>
  <si>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</si>
  <si>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</si>
  <si>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</si>
  <si>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</si>
  <si>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</si>
  <si>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</si>
  <si>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</si>
  <si>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</si>
  <si>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</si>
  <si>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</si>
  <si>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</si>
  <si>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</si>
  <si>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</si>
  <si>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</si>
  <si>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</si>
  <si>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</si>
  <si>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</si>
  <si>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</si>
  <si>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</si>
  <si>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</si>
  <si>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</si>
  <si>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</si>
  <si>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</si>
  <si>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</si>
  <si>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</si>
  <si>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</si>
  <si>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</si>
  <si>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</si>
  <si>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</si>
  <si>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</si>
  <si>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</si>
  <si>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</si>
  <si>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</si>
  <si>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</si>
  <si>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</si>
  <si>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</si>
  <si>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</si>
  <si>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</si>
  <si>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</si>
  <si>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</si>
  <si>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</si>
  <si>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</si>
  <si>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</si>
  <si>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</si>
  <si>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</si>
  <si>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</si>
  <si>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</si>
  <si>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</si>
  <si>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</si>
  <si>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</si>
  <si>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</si>
  <si>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</si>
  <si>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</si>
  <si>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</si>
  <si>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</si>
  <si>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</si>
  <si>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</si>
  <si>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</si>
  <si>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</si>
  <si>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</si>
  <si>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</si>
  <si>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</si>
  <si>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</si>
  <si>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</si>
  <si>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</si>
  <si>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</si>
  <si>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</si>
  <si>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</si>
  <si>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</si>
  <si>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</si>
  <si>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</si>
  <si>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</si>
  <si>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</si>
  <si>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</si>
  <si>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</si>
  <si>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</si>
  <si>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</si>
  <si>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</si>
  <si>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</si>
  <si>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</si>
  <si>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</si>
  <si>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</si>
  <si>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</si>
  <si>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</si>
  <si>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</si>
  <si>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</si>
  <si>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</si>
  <si>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</si>
  <si>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</si>
  <si>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</si>
  <si>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</si>
  <si>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</si>
  <si>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</si>
  <si>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</si>
  <si>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</si>
  <si>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</si>
  <si>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</si>
  <si>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</si>
  <si>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</si>
  <si>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</si>
  <si>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</si>
  <si>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</si>
  <si>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</si>
  <si>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</si>
  <si>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</si>
  <si>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</si>
  <si>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</si>
  <si>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</si>
  <si>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</si>
  <si>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</si>
  <si>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</si>
  <si>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</si>
  <si>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</si>
  <si>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</si>
  <si>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</si>
  <si>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</si>
  <si>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</si>
  <si>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</si>
  <si>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</si>
  <si>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</si>
  <si>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</si>
  <si>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</si>
  <si>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</si>
  <si>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</si>
  <si>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</si>
  <si>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</si>
  <si>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</si>
  <si>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</si>
  <si>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</si>
  <si>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</si>
  <si>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</si>
  <si>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</si>
  <si>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</si>
  <si>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</si>
  <si>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</si>
  <si>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</si>
  <si>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</si>
  <si>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</si>
  <si>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</si>
  <si>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</si>
  <si>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</si>
  <si>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</si>
  <si>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</si>
  <si>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</si>
  <si>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</si>
  <si>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</si>
  <si>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</si>
  <si>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</si>
  <si>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</si>
  <si>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</si>
  <si>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</si>
  <si>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</si>
  <si>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</si>
  <si>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</si>
  <si>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</si>
  <si>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</si>
  <si>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</si>
  <si>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</si>
  <si>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</si>
  <si>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</si>
  <si>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</si>
  <si>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</si>
  <si>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</si>
  <si>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</si>
  <si>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</si>
  <si>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</si>
  <si>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</si>
  <si>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</si>
  <si>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</si>
  <si>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</si>
  <si>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</si>
  <si>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</si>
  <si>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</si>
  <si>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</si>
  <si>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</si>
  <si>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</si>
  <si>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</si>
  <si>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</si>
  <si>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</si>
  <si>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</si>
  <si>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</si>
  <si>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</si>
  <si>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</si>
  <si>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</si>
  <si>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</si>
  <si>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</si>
  <si>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</si>
  <si>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</si>
  <si>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</si>
  <si>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</si>
  <si>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</si>
  <si>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</si>
  <si>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</si>
  <si>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</si>
  <si>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</si>
  <si>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</si>
  <si>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</si>
  <si>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</si>
  <si>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</si>
  <si>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</si>
  <si>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</si>
  <si>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</si>
  <si>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</si>
  <si>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</si>
  <si>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</si>
  <si>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</si>
  <si>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</si>
  <si>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</si>
  <si>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</si>
  <si>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</si>
  <si>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</si>
  <si>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</si>
  <si>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</si>
  <si>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</si>
  <si>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</si>
  <si>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</si>
  <si>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</si>
  <si>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</si>
  <si>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</si>
  <si>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</si>
  <si>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</si>
  <si>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</si>
  <si>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</si>
  <si>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</si>
  <si>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</si>
  <si>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</si>
  <si>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</si>
  <si>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</si>
  <si>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</si>
  <si>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</si>
  <si>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</si>
  <si>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</si>
  <si>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</si>
  <si>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</si>
  <si>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</si>
  <si>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</si>
  <si>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</si>
  <si>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</si>
  <si>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</si>
  <si>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</si>
  <si>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</si>
  <si>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</si>
  <si>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</si>
  <si>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</si>
  <si>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</si>
  <si>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</si>
  <si>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</si>
  <si>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</si>
  <si>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</si>
  <si>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</si>
  <si>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</si>
  <si>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</si>
  <si>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</si>
  <si>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</si>
  <si>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</si>
  <si>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</si>
  <si>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</si>
  <si>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</si>
  <si>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</si>
  <si>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</si>
  <si>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</si>
  <si>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</si>
  <si>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</si>
  <si>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</si>
  <si>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</si>
  <si>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</si>
  <si>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</si>
  <si>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</si>
  <si>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</si>
  <si>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</si>
  <si>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</si>
  <si>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</si>
  <si>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</si>
  <si>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</si>
  <si>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</si>
  <si>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</si>
  <si>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</si>
  <si>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</si>
  <si>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</si>
  <si>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</si>
  <si>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</si>
  <si>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</si>
  <si>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</si>
  <si>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</si>
  <si>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</si>
  <si>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</si>
  <si>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</si>
  <si>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</si>
  <si>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</si>
  <si>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</si>
  <si>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</si>
  <si>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</si>
  <si>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</si>
  <si>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</si>
  <si>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</si>
  <si>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</si>
  <si>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</si>
  <si>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</si>
  <si>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</si>
  <si>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</si>
  <si>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</si>
  <si>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</si>
  <si>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</si>
  <si>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</si>
  <si>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</si>
  <si>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</si>
  <si>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</si>
  <si>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</si>
  <si>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</si>
  <si>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</si>
  <si>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</si>
  <si>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</si>
  <si>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</si>
  <si>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</si>
  <si>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</si>
  <si>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</si>
  <si>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</si>
  <si>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</si>
  <si>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</si>
  <si>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</si>
  <si>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</si>
  <si>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</si>
  <si>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</si>
  <si>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</si>
  <si>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</si>
  <si>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</si>
  <si>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</si>
  <si>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</si>
  <si>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</si>
  <si>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</si>
  <si>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</si>
  <si>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</si>
  <si>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</si>
  <si>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</si>
  <si>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</si>
  <si>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</si>
  <si>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</si>
  <si>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</si>
  <si>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</si>
  <si>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</si>
  <si>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</si>
  <si>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</si>
  <si>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</si>
  <si>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</si>
  <si>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</si>
  <si>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</si>
  <si>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</si>
  <si>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</si>
  <si>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</si>
  <si>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</si>
  <si>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</si>
  <si>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</si>
  <si>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</si>
  <si>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</si>
  <si>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</si>
  <si>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</si>
  <si>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</si>
  <si>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</si>
  <si>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</si>
  <si>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</si>
  <si>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</si>
  <si>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</si>
  <si>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</si>
  <si>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</si>
  <si>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</si>
  <si>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</si>
  <si>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</si>
  <si>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</si>
  <si>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</si>
  <si>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</si>
  <si>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</si>
  <si>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</si>
  <si>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</si>
  <si>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</si>
  <si>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</si>
  <si>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</si>
  <si>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</si>
  <si>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</si>
  <si>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</si>
  <si>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</si>
  <si>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</si>
  <si>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</si>
  <si>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</si>
  <si>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</si>
  <si>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</si>
  <si>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</si>
  <si>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</si>
  <si>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</si>
  <si>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</si>
  <si>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</si>
  <si>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</si>
  <si>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</si>
  <si>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</si>
  <si>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</si>
  <si>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</si>
  <si>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</si>
  <si>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</si>
  <si>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</si>
  <si>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</si>
  <si>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</si>
  <si>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</si>
  <si>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</si>
  <si>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</si>
  <si>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</si>
  <si>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</si>
  <si>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</si>
  <si>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</si>
  <si>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</si>
  <si>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</si>
  <si>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</si>
  <si>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</si>
  <si>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</si>
  <si>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</si>
  <si>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</si>
  <si>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</si>
  <si>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</si>
  <si>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</si>
  <si>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</si>
  <si>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</si>
  <si>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</si>
  <si>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</si>
  <si>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</si>
  <si>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</si>
  <si>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</si>
  <si>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</si>
  <si>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</si>
  <si>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</si>
  <si>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</si>
  <si>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</si>
  <si>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</si>
  <si>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</si>
  <si>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</si>
  <si>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</si>
  <si>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</si>
  <si>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</si>
  <si>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</si>
  <si>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</si>
  <si>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</si>
  <si>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</si>
  <si>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</si>
  <si>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</si>
  <si>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</si>
  <si>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</si>
  <si>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</si>
  <si>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</si>
  <si>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</si>
  <si>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</si>
  <si>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</si>
  <si>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</si>
  <si>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</si>
  <si>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</si>
  <si>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</si>
  <si>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</si>
  <si>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</si>
  <si>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</si>
  <si>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</si>
  <si>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</si>
  <si>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</si>
  <si>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</si>
  <si>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</si>
  <si>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</si>
  <si>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</si>
  <si>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</si>
  <si>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</si>
  <si>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</si>
  <si>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</si>
  <si>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</si>
  <si>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</si>
  <si>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</si>
  <si>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</si>
  <si>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</si>
  <si>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</si>
  <si>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</si>
  <si>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</si>
  <si>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</si>
  <si>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</si>
  <si>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</si>
  <si>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</si>
  <si>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</si>
  <si>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</si>
  <si>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</si>
  <si>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</si>
  <si>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</si>
  <si>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</si>
  <si>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</si>
  <si>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</si>
  <si>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</si>
  <si>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</si>
  <si>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</si>
  <si>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</si>
  <si>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</si>
  <si>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</si>
  <si>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</si>
  <si>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</si>
  <si>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</si>
  <si>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</si>
  <si>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</si>
  <si>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</si>
  <si>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</si>
  <si>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</si>
  <si>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</si>
  <si>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</si>
  <si>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</si>
  <si>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</si>
  <si>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</si>
  <si>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</si>
  <si>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</si>
  <si>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</si>
  <si>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</si>
  <si>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</si>
  <si>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</si>
  <si>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</si>
  <si>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</si>
  <si>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</si>
  <si>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</si>
  <si>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</si>
  <si>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</si>
  <si>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</si>
  <si>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</si>
  <si>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</si>
  <si>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</si>
  <si>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</si>
  <si>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</si>
  <si>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</si>
  <si>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</si>
  <si>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</si>
  <si>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</si>
  <si>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</si>
  <si>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</si>
  <si>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</si>
  <si>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</si>
  <si>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</si>
  <si>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</si>
  <si>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</si>
  <si>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</si>
  <si>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</si>
  <si>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</si>
  <si>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</si>
  <si>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</si>
  <si>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</si>
  <si>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</si>
  <si>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</si>
  <si>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</si>
  <si>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</si>
  <si>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</si>
  <si>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</si>
  <si>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</si>
  <si>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</si>
  <si>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</si>
  <si>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</si>
  <si>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</si>
  <si>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</si>
  <si>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</si>
  <si>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</si>
  <si>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</si>
  <si>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</si>
  <si>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</si>
  <si>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</si>
  <si>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</si>
  <si>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</si>
  <si>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</si>
  <si>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</si>
  <si>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</si>
  <si>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</si>
  <si>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</si>
  <si>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</si>
  <si>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</si>
  <si>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</si>
  <si>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</si>
  <si>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</si>
  <si>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</si>
  <si>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</si>
  <si>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</si>
  <si>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</si>
  <si>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</si>
  <si>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</si>
  <si>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</si>
  <si>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</si>
  <si>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</si>
  <si>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</si>
  <si>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</si>
  <si>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</si>
  <si>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</si>
  <si>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</si>
  <si>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</si>
  <si>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</si>
  <si>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</si>
  <si>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</si>
  <si>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</si>
  <si>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</si>
  <si>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</si>
  <si>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</si>
  <si>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</si>
  <si>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</si>
  <si>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</si>
  <si>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</si>
  <si>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</si>
  <si>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</si>
  <si>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</si>
  <si>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</si>
  <si>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</si>
  <si>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</si>
  <si>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</si>
  <si>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</si>
  <si>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</si>
  <si>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</si>
  <si>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</si>
  <si>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</si>
  <si>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</si>
  <si>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</si>
  <si>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</si>
  <si>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</si>
  <si>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</si>
  <si>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</si>
  <si>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</si>
  <si>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</si>
  <si>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</si>
  <si>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</si>
  <si>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</si>
  <si>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</si>
  <si>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</si>
  <si>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</si>
  <si>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</si>
  <si>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</si>
  <si>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</si>
  <si>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</si>
  <si>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</si>
  <si>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</si>
  <si>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</si>
  <si>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</si>
  <si>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</si>
  <si>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</si>
  <si>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</si>
  <si>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</si>
  <si>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</si>
  <si>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</si>
  <si>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</si>
  <si>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</si>
  <si>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</si>
  <si>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</si>
  <si>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</si>
  <si>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</si>
  <si>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</si>
  <si>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</si>
  <si>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</si>
  <si>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</si>
  <si>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</si>
  <si>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</si>
  <si>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</si>
  <si>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</si>
  <si>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</si>
  <si>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</si>
  <si>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</si>
  <si>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</si>
  <si>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</si>
  <si>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</si>
  <si>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</si>
  <si>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</si>
  <si>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</si>
  <si>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</si>
  <si>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</si>
  <si>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</si>
  <si>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</si>
  <si>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</si>
  <si>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</si>
  <si>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</si>
  <si>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</si>
  <si>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</si>
  <si>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</si>
  <si>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</si>
  <si>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</si>
  <si>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</si>
  <si>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</si>
  <si>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</si>
  <si>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</si>
  <si>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</si>
  <si>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</si>
  <si>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</si>
  <si>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</si>
  <si>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</si>
  <si>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</si>
  <si>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</si>
  <si>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</si>
  <si>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</si>
  <si>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</si>
  <si>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</si>
  <si>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</si>
  <si>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</si>
  <si>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</si>
  <si>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</si>
  <si>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</si>
  <si>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</si>
  <si>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</si>
  <si>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</si>
  <si>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</si>
  <si>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</si>
  <si>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</si>
  <si>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</si>
  <si>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</si>
  <si>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</si>
  <si>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</si>
  <si>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</si>
  <si>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</si>
  <si>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</si>
  <si>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</si>
  <si>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</si>
  <si>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</si>
  <si>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</si>
  <si>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</si>
  <si>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</si>
  <si>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</si>
  <si>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</si>
  <si>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</si>
  <si>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</si>
  <si>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</si>
  <si>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</si>
  <si>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</si>
  <si>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</si>
  <si>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</si>
  <si>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</si>
  <si>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</si>
  <si>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</si>
  <si>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</si>
  <si>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</si>
  <si>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</si>
  <si>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</si>
  <si>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</si>
  <si>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</si>
  <si>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</si>
  <si>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</si>
  <si>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</si>
  <si>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</si>
  <si>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</si>
  <si>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</si>
  <si>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</si>
  <si>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</si>
  <si>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</si>
  <si>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</si>
  <si>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</si>
  <si>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</si>
  <si>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</si>
  <si>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</si>
  <si>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</si>
  <si>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</si>
  <si>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</si>
  <si>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</si>
  <si>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</si>
  <si>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</si>
  <si>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</si>
  <si>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</si>
  <si>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</si>
  <si>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</si>
  <si>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</si>
  <si>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</si>
  <si>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</si>
  <si>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</si>
  <si>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</si>
  <si>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</si>
  <si>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</si>
  <si>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</si>
  <si>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</si>
  <si>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</si>
  <si>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</si>
  <si>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</si>
  <si>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</si>
  <si>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</si>
  <si>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</si>
  <si>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</si>
  <si>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</si>
  <si>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</si>
  <si>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</si>
  <si>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</si>
  <si>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</si>
  <si>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</si>
  <si>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</si>
  <si>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</si>
  <si>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</si>
  <si>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</si>
  <si>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</si>
  <si>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</si>
  <si>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</si>
  <si>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</si>
  <si>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</si>
  <si>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</si>
  <si>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</si>
  <si>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</si>
  <si>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</si>
  <si>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</si>
  <si>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</si>
  <si>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</si>
  <si>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</si>
  <si>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</si>
  <si>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</si>
  <si>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</si>
  <si>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</si>
  <si>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</si>
  <si>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</si>
  <si>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</si>
  <si>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</si>
  <si>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</si>
  <si>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</si>
  <si>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</si>
  <si>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</si>
  <si>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</si>
  <si>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</si>
  <si>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</si>
  <si>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</si>
  <si>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</si>
  <si>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</si>
  <si>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</si>
  <si>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</si>
  <si>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</si>
  <si>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</si>
  <si>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</si>
  <si>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</si>
  <si>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</si>
  <si>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</si>
  <si>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</si>
  <si>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</si>
  <si>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</si>
  <si>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</si>
  <si>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</si>
  <si>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</si>
  <si>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</si>
  <si>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</si>
  <si>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</si>
  <si>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</si>
  <si>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</si>
  <si>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</si>
  <si>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</si>
  <si>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</si>
  <si>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</si>
  <si>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</si>
  <si>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</si>
  <si>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</si>
  <si>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</si>
  <si>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</si>
  <si>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</si>
  <si>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</si>
  <si>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</si>
  <si>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</si>
  <si>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</si>
  <si>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</si>
  <si>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</si>
  <si>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</si>
  <si>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</si>
  <si>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</si>
  <si>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</si>
  <si>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</si>
  <si>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</si>
  <si>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</si>
  <si>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</si>
  <si>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</si>
  <si>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</si>
  <si>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</si>
  <si>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</si>
  <si>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</si>
  <si>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</si>
  <si>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</si>
  <si>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</si>
  <si>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</si>
  <si>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</si>
  <si>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</si>
  <si>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</si>
  <si>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</si>
  <si>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</si>
  <si>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</si>
  <si>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</si>
  <si>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</si>
  <si>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</si>
  <si>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</si>
  <si>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</si>
  <si>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</si>
  <si>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</si>
  <si>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</si>
  <si>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</si>
  <si>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</si>
  <si>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</si>
  <si>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</si>
  <si>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</si>
  <si>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</si>
  <si>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</si>
  <si>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</si>
  <si>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</si>
  <si>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</si>
  <si>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</si>
  <si>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</si>
  <si>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</si>
  <si>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</si>
  <si>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</si>
  <si>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</si>
  <si>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</si>
  <si>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</si>
  <si>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</si>
  <si>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</si>
  <si>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</si>
  <si>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</si>
  <si>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</si>
  <si>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</si>
  <si>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</si>
  <si>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</si>
  <si>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</si>
  <si>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</si>
  <si>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</si>
  <si>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</si>
  <si>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</si>
  <si>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</si>
  <si>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</si>
  <si>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</si>
  <si>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</si>
  <si>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</si>
  <si>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</si>
  <si>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</si>
  <si>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</si>
  <si>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</si>
  <si>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</si>
  <si>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</si>
  <si>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</si>
  <si>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</si>
  <si>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</si>
  <si>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</si>
  <si>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</si>
  <si>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</si>
  <si>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</si>
  <si>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</si>
  <si>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</si>
  <si>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</si>
  <si>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</si>
  <si>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</si>
  <si>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</si>
  <si>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</si>
  <si>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</si>
  <si>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</si>
  <si>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</si>
  <si>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</si>
  <si>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</si>
  <si>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</si>
  <si>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</si>
  <si>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</si>
  <si>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</si>
  <si>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</si>
  <si>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</si>
  <si>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</si>
  <si>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</si>
  <si>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</si>
  <si>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</si>
  <si>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</si>
  <si>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</si>
  <si>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</si>
  <si>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</si>
  <si>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</si>
  <si>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</si>
  <si>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</si>
  <si>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</si>
  <si>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</si>
  <si>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</si>
  <si>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</si>
  <si>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</si>
  <si>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</si>
  <si>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</si>
  <si>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</si>
  <si>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</si>
  <si>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</si>
  <si>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</si>
  <si>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</si>
  <si>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</si>
  <si>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</si>
  <si>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</si>
  <si>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</si>
  <si>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</si>
  <si>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</si>
  <si>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</si>
  <si>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</si>
  <si>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</si>
  <si>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</si>
  <si>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</si>
  <si>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</si>
  <si>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</si>
  <si>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</si>
  <si>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</si>
  <si>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</si>
  <si>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</si>
  <si>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</si>
  <si>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</si>
  <si>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</si>
  <si>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</si>
  <si>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</si>
  <si>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</si>
  <si>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</si>
  <si>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</si>
  <si>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</si>
  <si>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</si>
  <si>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</si>
  <si>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</si>
  <si>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</si>
  <si>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</si>
  <si>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</si>
  <si>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</si>
  <si>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</si>
  <si>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</si>
  <si>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</si>
  <si>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</si>
  <si>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</si>
  <si>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</si>
  <si>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</si>
  <si>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</si>
  <si>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</si>
  <si>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</si>
  <si>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</si>
  <si>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</si>
  <si>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</si>
  <si>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</si>
  <si>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</si>
  <si>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</si>
  <si>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</si>
  <si>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</si>
  <si>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</si>
  <si>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</si>
  <si>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</si>
  <si>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</si>
  <si>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</si>
  <si>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</si>
  <si>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</si>
  <si>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</si>
  <si>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</si>
  <si>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</si>
  <si>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</si>
  <si>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</si>
  <si>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</si>
  <si>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</si>
  <si>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</si>
  <si>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</si>
  <si>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</si>
  <si>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</si>
  <si>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</si>
  <si>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</si>
  <si>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</si>
  <si>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</si>
  <si>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</si>
  <si>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</si>
  <si>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</si>
  <si>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</si>
  <si>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</si>
  <si>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</si>
  <si>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</si>
  <si>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</si>
  <si>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</si>
  <si>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</si>
  <si>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</si>
  <si>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</si>
  <si>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</si>
  <si>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</si>
  <si>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</si>
  <si>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</si>
  <si>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</si>
  <si>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</si>
  <si>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</si>
  <si>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</si>
  <si>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</si>
  <si>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</si>
  <si>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</si>
  <si>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</si>
  <si>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</si>
  <si>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</si>
  <si>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</si>
  <si>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</si>
  <si>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</si>
  <si>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</si>
  <si>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</si>
  <si>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</si>
  <si>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</si>
  <si>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</si>
  <si>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</si>
  <si>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</si>
  <si>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</si>
  <si>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</si>
  <si>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</si>
  <si>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</si>
  <si>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</si>
  <si>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</si>
  <si>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</si>
  <si>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</si>
  <si>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</si>
  <si>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</si>
  <si>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</si>
  <si>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</si>
  <si>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</si>
  <si>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</si>
  <si>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</si>
  <si>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</si>
  <si>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</si>
  <si>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</si>
  <si>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</si>
  <si>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</si>
  <si>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</si>
  <si>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</si>
  <si>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</si>
  <si>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</si>
  <si>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</si>
  <si>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</si>
  <si>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</si>
  <si>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</si>
  <si>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</si>
  <si>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</si>
  <si>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</si>
  <si>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</si>
  <si>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</si>
  <si>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</si>
  <si>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</si>
  <si>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</si>
  <si>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</si>
  <si>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</si>
  <si>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</si>
  <si>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</si>
  <si>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</si>
  <si>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</si>
  <si>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</si>
  <si>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</si>
  <si>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</si>
  <si>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</si>
  <si>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</si>
  <si>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</si>
  <si>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</si>
  <si>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</si>
  <si>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</si>
  <si>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</si>
  <si>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</si>
  <si>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</si>
  <si>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</si>
  <si>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</si>
  <si>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</si>
  <si>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</si>
  <si>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</si>
  <si>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</si>
  <si>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</si>
  <si>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</si>
  <si>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</si>
  <si>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</si>
  <si>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</si>
  <si>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</si>
  <si>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</si>
  <si>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</si>
  <si>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</si>
  <si>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</si>
  <si>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</si>
  <si>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</si>
  <si>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</si>
  <si>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</si>
  <si>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</si>
  <si>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</si>
  <si>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</si>
  <si>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</si>
  <si>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</si>
  <si>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</si>
  <si>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</si>
  <si>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</si>
  <si>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</si>
  <si>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</si>
  <si>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</si>
  <si>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</si>
  <si>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</si>
  <si>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</si>
  <si>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</si>
  <si>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</si>
  <si>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</si>
  <si>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</si>
  <si>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</si>
  <si>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</si>
  <si>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</si>
  <si>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</si>
  <si>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</si>
  <si>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</si>
  <si>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</si>
  <si>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</si>
  <si>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</si>
  <si>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</si>
  <si>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</si>
  <si>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</si>
  <si>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</si>
  <si>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</si>
  <si>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</si>
  <si>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</si>
  <si>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</si>
  <si>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</si>
  <si>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</si>
  <si>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</si>
  <si>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</si>
  <si>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</si>
  <si>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</si>
  <si>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</si>
  <si>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</si>
  <si>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</si>
  <si>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</si>
  <si>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</si>
  <si>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</si>
  <si>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</si>
  <si>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</si>
  <si>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</si>
  <si>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</si>
  <si>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</si>
  <si>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</si>
  <si>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</si>
  <si>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</si>
  <si>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</si>
  <si>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</si>
  <si>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</si>
  <si>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</si>
  <si>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</si>
  <si>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</si>
  <si>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</si>
  <si>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</si>
  <si>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</si>
  <si>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</si>
  <si>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</si>
  <si>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</si>
  <si>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</si>
  <si>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</si>
  <si>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</si>
  <si>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</si>
  <si>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</si>
  <si>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</si>
  <si>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</si>
  <si>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</si>
  <si>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</si>
  <si>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</si>
  <si>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</si>
  <si>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</si>
  <si>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</si>
  <si>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</si>
  <si>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</si>
  <si>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</si>
  <si>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</si>
  <si>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</si>
  <si>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</si>
  <si>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</si>
  <si>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</si>
  <si>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</si>
  <si>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</si>
  <si>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</si>
  <si>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</si>
  <si>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</si>
  <si>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</si>
  <si>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</si>
  <si>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</si>
  <si>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</si>
  <si>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</si>
  <si>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</si>
  <si>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</si>
  <si>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</si>
  <si>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</si>
  <si>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</si>
  <si>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</si>
  <si>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</si>
  <si>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</si>
  <si>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</si>
  <si>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</si>
  <si>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</si>
  <si>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</si>
  <si>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</si>
  <si>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</si>
  <si>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</si>
  <si>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</si>
  <si>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</si>
  <si>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</si>
  <si>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</si>
  <si>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</si>
  <si>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</si>
  <si>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</si>
  <si>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</si>
  <si>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</si>
  <si>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</si>
  <si>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</si>
  <si>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</si>
  <si>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</si>
  <si>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</si>
  <si>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</si>
  <si>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</si>
  <si>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</si>
  <si>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</si>
  <si>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</si>
  <si>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</si>
  <si>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</si>
  <si>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</si>
  <si>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</si>
  <si>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</si>
  <si>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</si>
  <si>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</si>
  <si>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</si>
  <si>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</si>
  <si>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</si>
  <si>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</si>
  <si>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</si>
  <si>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</si>
  <si>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</si>
  <si>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</si>
  <si>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</si>
  <si>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</si>
  <si>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</si>
  <si>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</si>
  <si>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</si>
  <si>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</si>
  <si>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</si>
  <si>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</si>
  <si>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</si>
  <si>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</si>
  <si>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</si>
  <si>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</si>
  <si>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</si>
  <si>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</si>
  <si>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</si>
  <si>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</si>
  <si>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</si>
  <si>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</si>
  <si>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</si>
  <si>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</si>
  <si>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</si>
  <si>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</si>
  <si>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</si>
  <si>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</si>
  <si>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</si>
  <si>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</si>
  <si>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</si>
  <si>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</si>
  <si>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</si>
  <si>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</si>
  <si>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</si>
  <si>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</si>
  <si>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</si>
  <si>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</si>
  <si>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</si>
  <si>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</si>
  <si>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</si>
  <si>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</si>
  <si>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</si>
  <si>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</si>
  <si>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</si>
  <si>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</si>
  <si>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</si>
  <si>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</si>
  <si>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</si>
  <si>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</si>
  <si>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</si>
  <si>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</si>
  <si>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</si>
  <si>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</si>
  <si>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</si>
  <si>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</si>
  <si>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</si>
  <si>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</si>
  <si>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</si>
  <si>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</si>
  <si>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</si>
  <si>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</si>
  <si>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</si>
  <si>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</si>
  <si>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</si>
  <si>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</si>
  <si>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</si>
  <si>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</si>
  <si>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</si>
  <si>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</si>
  <si>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</si>
  <si>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</si>
  <si>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</si>
  <si>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</si>
  <si>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</si>
  <si>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</si>
  <si>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</si>
  <si>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</si>
  <si>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</si>
  <si>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</si>
  <si>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</si>
  <si>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</si>
  <si>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</si>
  <si>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</si>
  <si>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</si>
  <si>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</si>
  <si>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</si>
  <si>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</si>
  <si>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</si>
  <si>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</si>
  <si>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</si>
  <si>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</si>
  <si>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</si>
  <si>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</si>
  <si>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</si>
  <si>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</si>
  <si>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</si>
  <si>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</si>
  <si>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</si>
  <si>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</si>
  <si>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</si>
  <si>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</si>
  <si>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</si>
  <si>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</si>
  <si>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</si>
  <si>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</si>
  <si>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</si>
  <si>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</si>
  <si>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</si>
  <si>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</si>
  <si>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</si>
  <si>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</si>
  <si>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</si>
  <si>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</si>
  <si>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</si>
  <si>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</si>
  <si>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</si>
  <si>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</si>
  <si>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</si>
  <si>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</si>
  <si>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</si>
  <si>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</si>
  <si>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</si>
  <si>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</si>
  <si>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</si>
  <si>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</si>
  <si>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</si>
  <si>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</si>
  <si>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</si>
  <si>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</si>
  <si>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</si>
  <si>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</si>
  <si>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</si>
  <si>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</si>
  <si>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</si>
  <si>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</si>
  <si>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</si>
  <si>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</si>
  <si>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</si>
  <si>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</si>
  <si>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</si>
  <si>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</si>
  <si>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</si>
  <si>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</si>
  <si>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</si>
  <si>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</si>
  <si>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</si>
  <si>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</si>
  <si>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</si>
  <si>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</si>
  <si>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</si>
  <si>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</si>
  <si>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</si>
  <si>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</si>
  <si>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</si>
  <si>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</si>
  <si>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</si>
  <si>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</si>
  <si>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</si>
  <si>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</si>
  <si>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</si>
  <si>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</si>
  <si>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</si>
  <si>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</si>
  <si>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</si>
  <si>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</si>
  <si>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</si>
  <si>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</si>
  <si>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</si>
  <si>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</si>
  <si>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</si>
  <si>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</si>
  <si>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</si>
  <si>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</si>
  <si>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</si>
  <si>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</si>
  <si>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</si>
  <si>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</si>
  <si>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</si>
  <si>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</si>
  <si>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</si>
  <si>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</si>
  <si>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</si>
  <si>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</si>
  <si>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</si>
  <si>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</si>
  <si>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</si>
  <si>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</si>
  <si>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</si>
  <si>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</si>
  <si>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</si>
  <si>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</si>
  <si>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</si>
  <si>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</si>
  <si>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</si>
  <si>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</si>
  <si>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</si>
  <si>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</si>
  <si>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</si>
  <si>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</si>
  <si>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</si>
  <si>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</si>
  <si>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</si>
  <si>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</si>
  <si>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</si>
  <si>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</si>
  <si>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</si>
  <si>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</si>
  <si>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</si>
  <si>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</si>
  <si>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</si>
  <si>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</si>
  <si>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</si>
  <si>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</si>
  <si>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</si>
  <si>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</si>
  <si>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</si>
  <si>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</si>
  <si>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</si>
  <si>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</si>
  <si>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</si>
  <si>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</si>
  <si>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</si>
  <si>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</si>
  <si>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</si>
  <si>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</si>
  <si>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</si>
  <si>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</si>
  <si>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</si>
  <si>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</si>
  <si>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</si>
  <si>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</si>
  <si>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</si>
  <si>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</si>
  <si>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</si>
  <si>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</si>
  <si>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</si>
  <si>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</si>
  <si>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</si>
  <si>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</si>
  <si>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</si>
  <si>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</si>
  <si>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</si>
  <si>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</si>
  <si>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</si>
  <si>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</si>
  <si>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</si>
  <si>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</si>
  <si>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</si>
  <si>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</si>
  <si>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</si>
  <si>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</si>
  <si>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</si>
  <si>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</si>
  <si>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</si>
  <si>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</si>
  <si>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</si>
  <si>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</si>
  <si>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</si>
  <si>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</si>
  <si>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</si>
  <si>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</si>
  <si>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</si>
  <si>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</si>
  <si>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</si>
  <si>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</si>
  <si>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</si>
  <si>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</si>
  <si>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</si>
  <si>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</si>
  <si>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</si>
  <si>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</si>
  <si>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</si>
  <si>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</si>
  <si>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</si>
  <si>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</si>
  <si>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</si>
  <si>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</si>
  <si>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</si>
  <si>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</si>
  <si>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</si>
  <si>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</si>
  <si>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</si>
  <si>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</si>
  <si>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</si>
  <si>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</si>
  <si>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</si>
  <si>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</si>
  <si>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</si>
  <si>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</si>
  <si>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</si>
  <si>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</si>
  <si>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</si>
  <si>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</si>
  <si>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</si>
  <si>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</si>
  <si>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</si>
  <si>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</si>
  <si>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</si>
  <si>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</si>
  <si>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</si>
  <si>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</si>
  <si>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</si>
  <si>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</si>
  <si>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</si>
  <si>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</si>
  <si>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</si>
  <si>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</si>
  <si>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</si>
  <si>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</si>
  <si>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</si>
  <si>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</si>
  <si>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</si>
  <si>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</si>
  <si>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</si>
  <si>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</si>
  <si>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</si>
  <si>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</si>
  <si>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</si>
  <si>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</si>
  <si>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</si>
  <si>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</si>
  <si>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</si>
  <si>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</si>
  <si>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</si>
  <si>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</si>
  <si>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</si>
  <si>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</si>
  <si>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</si>
  <si>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</si>
  <si>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</si>
  <si>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</si>
  <si>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</si>
  <si>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</si>
  <si>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</si>
  <si>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</si>
  <si>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</si>
  <si>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</si>
  <si>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</si>
  <si>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</si>
  <si>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</si>
  <si>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</si>
  <si>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</si>
  <si>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</si>
  <si>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</si>
  <si>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</si>
  <si>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</si>
  <si>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</si>
  <si>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</si>
  <si>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</si>
  <si>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</si>
  <si>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</si>
  <si>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</si>
  <si>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</si>
  <si>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</si>
  <si>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</si>
  <si>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</si>
  <si>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</si>
  <si>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</si>
  <si>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</si>
  <si>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</si>
  <si>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</si>
  <si>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</si>
  <si>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</si>
  <si>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</si>
  <si>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</si>
  <si>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</si>
  <si>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</si>
  <si>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</si>
  <si>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</si>
  <si>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</si>
  <si>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</si>
  <si>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</si>
  <si>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</si>
  <si>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</si>
  <si>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</si>
  <si>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</si>
  <si>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</si>
  <si>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</si>
  <si>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</si>
  <si>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</si>
  <si>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</si>
  <si>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</si>
  <si>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</si>
  <si>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</si>
  <si>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</si>
  <si>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</si>
  <si>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</si>
  <si>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</si>
  <si>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</si>
  <si>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</si>
  <si>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</si>
  <si>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</si>
  <si>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</si>
  <si>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</si>
  <si>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</si>
  <si>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</si>
  <si>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</si>
  <si>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</si>
  <si>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</si>
  <si>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</si>
  <si>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</si>
  <si>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</si>
  <si>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</si>
  <si>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</si>
  <si>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</si>
  <si>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</si>
  <si>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</si>
  <si>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</si>
  <si>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</si>
  <si>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</si>
  <si>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</si>
  <si>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</si>
  <si>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</si>
  <si>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</si>
  <si>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</si>
  <si>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</si>
  <si>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</si>
  <si>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</si>
  <si>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</si>
  <si>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</si>
  <si>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</si>
  <si>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</si>
  <si>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</si>
  <si>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</si>
  <si>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</si>
  <si>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</si>
  <si>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</si>
  <si>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</si>
  <si>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</si>
  <si>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</si>
  <si>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</si>
  <si>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</si>
  <si>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</si>
  <si>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</si>
  <si>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</si>
  <si>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</si>
  <si>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</si>
  <si>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</si>
  <si>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</si>
  <si>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</si>
  <si>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</si>
  <si>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</si>
  <si>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</si>
  <si>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</si>
  <si>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</si>
  <si>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</si>
  <si>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</si>
  <si>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</si>
  <si>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</si>
  <si>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</si>
  <si>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</si>
  <si>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</si>
  <si>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</si>
  <si>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</si>
  <si>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</si>
  <si>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</si>
  <si>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</si>
  <si>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</si>
  <si>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</si>
  <si>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</si>
  <si>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</si>
  <si>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</si>
  <si>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</si>
  <si>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</si>
  <si>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</si>
  <si>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</si>
  <si>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</si>
  <si>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</si>
  <si>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</si>
  <si>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</si>
  <si>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</si>
  <si>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</si>
  <si>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</si>
  <si>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</si>
  <si>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</si>
  <si>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</si>
  <si>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</si>
  <si>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</si>
  <si>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</si>
  <si>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</si>
  <si>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</si>
  <si>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</si>
  <si>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</si>
  <si>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</si>
  <si>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</si>
  <si>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</si>
  <si>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</si>
  <si>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</si>
  <si>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</si>
  <si>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</si>
  <si>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</si>
  <si>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</si>
  <si>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</si>
  <si>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</si>
  <si>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</si>
  <si>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</si>
  <si>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</si>
  <si>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</si>
  <si>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</si>
  <si>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</si>
  <si>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</si>
  <si>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</si>
  <si>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</si>
  <si>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</si>
  <si>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</si>
  <si>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</si>
  <si>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</si>
  <si>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</si>
  <si>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</si>
  <si>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</si>
  <si>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</si>
  <si>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</si>
  <si>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</si>
  <si>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</si>
  <si>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</si>
  <si>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</si>
  <si>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</si>
  <si>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</si>
  <si>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</si>
  <si>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</si>
  <si>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</si>
  <si>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</si>
  <si>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</si>
  <si>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</si>
  <si>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</si>
  <si>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</si>
  <si>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</si>
  <si>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</si>
  <si>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</si>
  <si>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</si>
  <si>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</si>
  <si>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</si>
  <si>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</si>
  <si>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</si>
  <si>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</si>
  <si>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</si>
  <si>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</si>
  <si>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</si>
  <si>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</si>
  <si>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</si>
  <si>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</si>
  <si>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</si>
  <si>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</si>
  <si>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</si>
  <si>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</si>
  <si>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</si>
  <si>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</si>
  <si>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</si>
  <si>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</si>
  <si>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</si>
  <si>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</si>
  <si>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</si>
  <si>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</si>
  <si>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</si>
  <si>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</si>
  <si>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</si>
  <si>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</si>
  <si>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</si>
  <si>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</si>
  <si>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</si>
  <si>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</si>
  <si>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</si>
  <si>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</si>
  <si>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</si>
  <si>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</si>
  <si>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</si>
  <si>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</si>
  <si>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</si>
  <si>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</si>
  <si>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</si>
  <si>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</si>
  <si>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</si>
  <si>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</si>
  <si>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</si>
  <si>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</si>
  <si>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</si>
  <si>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</si>
  <si>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</si>
  <si>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</si>
  <si>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</si>
  <si>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</si>
  <si>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</si>
  <si>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</si>
  <si>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</si>
  <si>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</si>
  <si>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</si>
  <si>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</si>
  <si>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</si>
  <si>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</si>
  <si>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</si>
  <si>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</si>
  <si>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</si>
  <si>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</si>
  <si>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</si>
  <si>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</si>
  <si>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</si>
  <si>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</si>
  <si>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</si>
  <si>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</si>
  <si>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</si>
  <si>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</si>
  <si>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</si>
  <si>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</si>
  <si>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</si>
  <si>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</si>
  <si>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</si>
  <si>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</si>
  <si>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</si>
  <si>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</si>
  <si>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</si>
  <si>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</si>
  <si>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</si>
  <si>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</si>
  <si>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</si>
  <si>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</si>
  <si>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</si>
  <si>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</si>
  <si>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</si>
  <si>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</si>
  <si>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</si>
  <si>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</si>
  <si>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</si>
  <si>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</si>
  <si>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</si>
  <si>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</si>
  <si>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</si>
  <si>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</si>
  <si>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</si>
  <si>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</si>
  <si>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</si>
  <si>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</si>
  <si>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</si>
  <si>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</si>
  <si>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</si>
  <si>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</si>
  <si>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</si>
  <si>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</si>
  <si>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</si>
  <si>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</si>
  <si>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</si>
  <si>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</si>
  <si>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</si>
  <si>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</si>
  <si>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</si>
  <si>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</si>
  <si>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</si>
  <si>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</si>
  <si>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</si>
  <si>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</si>
  <si>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</si>
  <si>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</si>
  <si>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</si>
  <si>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</si>
  <si>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</si>
  <si>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</si>
  <si>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</si>
  <si>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</si>
  <si>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</si>
  <si>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</si>
  <si>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</si>
  <si>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</si>
  <si>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</si>
  <si>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</si>
  <si>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</si>
  <si>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</si>
  <si>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</si>
  <si>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</si>
  <si>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</si>
  <si>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</si>
  <si>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</si>
  <si>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</si>
  <si>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</si>
  <si>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</si>
  <si>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</si>
  <si>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</si>
  <si>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</si>
  <si>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</si>
  <si>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</si>
  <si>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</si>
  <si>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</si>
  <si>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</si>
  <si>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</si>
  <si>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</si>
  <si>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</si>
  <si>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</si>
  <si>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</si>
  <si>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</si>
  <si>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</si>
  <si>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</si>
  <si>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</si>
  <si>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</si>
  <si>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</si>
  <si>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</si>
  <si>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</si>
  <si>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</si>
  <si>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</si>
  <si>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</si>
  <si>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</si>
  <si>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</si>
  <si>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</si>
  <si>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</si>
  <si>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</si>
  <si>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</si>
  <si>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</si>
  <si>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</si>
  <si>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</si>
  <si>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</si>
  <si>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</si>
  <si>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</si>
  <si>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</si>
  <si>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</si>
  <si>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</si>
  <si>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</si>
  <si>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</si>
  <si>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</si>
  <si>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</si>
  <si>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</si>
  <si>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</si>
  <si>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</si>
  <si>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</si>
  <si>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</si>
  <si>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</si>
  <si>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</si>
  <si>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</si>
  <si>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</si>
  <si>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</si>
  <si>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</si>
  <si>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</si>
  <si>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</si>
  <si>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</si>
  <si>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</si>
  <si>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</si>
  <si>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</si>
  <si>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</si>
  <si>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</si>
  <si>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</si>
  <si>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</si>
  <si>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</si>
  <si>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</si>
  <si>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</si>
  <si>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</si>
  <si>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</si>
  <si>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</si>
  <si>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</si>
  <si>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</si>
  <si>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</si>
  <si>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</si>
  <si>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</si>
  <si>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</si>
  <si>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</si>
  <si>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</si>
  <si>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</si>
  <si>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</si>
  <si>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</si>
  <si>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</si>
  <si>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</si>
  <si>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</si>
  <si>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</si>
  <si>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</si>
  <si>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</si>
  <si>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</si>
  <si>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</si>
  <si>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</si>
  <si>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</si>
  <si>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</si>
  <si>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</si>
  <si>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</si>
  <si>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</si>
  <si>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</si>
  <si>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</si>
  <si>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</si>
  <si>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</si>
  <si>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</si>
  <si>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</si>
  <si>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</si>
  <si>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</si>
  <si>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</si>
  <si>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</si>
  <si>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</si>
  <si>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</si>
  <si>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</si>
  <si>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</si>
  <si>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</si>
  <si>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</si>
  <si>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</si>
  <si>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</si>
  <si>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</si>
  <si>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</si>
  <si>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</si>
  <si>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</si>
  <si>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</si>
  <si>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</si>
  <si>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</si>
  <si>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</si>
  <si>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</si>
  <si>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</si>
  <si>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</si>
  <si>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</si>
  <si>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</si>
  <si>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</si>
  <si>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</si>
  <si>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</si>
  <si>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</si>
  <si>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</si>
  <si>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</si>
  <si>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</si>
  <si>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</si>
  <si>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</si>
  <si>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</si>
  <si>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</si>
  <si>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</si>
  <si>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</si>
  <si>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</si>
  <si>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</si>
  <si>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</si>
  <si>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</si>
  <si>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</si>
  <si>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</si>
  <si>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</si>
  <si>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</si>
  <si>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</si>
  <si>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</si>
  <si>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</si>
  <si>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</si>
  <si>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</si>
  <si>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</si>
  <si>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</si>
  <si>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</si>
  <si>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</si>
  <si>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</si>
  <si>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</si>
  <si>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</si>
  <si>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</si>
  <si>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</si>
  <si>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</si>
  <si>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</si>
  <si>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</si>
  <si>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</si>
  <si>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</si>
  <si>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</si>
  <si>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</si>
  <si>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</si>
  <si>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</si>
  <si>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</si>
  <si>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</si>
  <si>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</si>
  <si>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</si>
  <si>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</si>
  <si>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</si>
  <si>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</si>
  <si>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</si>
  <si>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</si>
  <si>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</si>
  <si>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</si>
  <si>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</si>
  <si>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</si>
  <si>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</si>
  <si>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</si>
  <si>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</si>
  <si>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</si>
  <si>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</si>
  <si>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</si>
  <si>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</si>
  <si>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</si>
  <si>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</si>
  <si>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</si>
  <si>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</si>
  <si>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</si>
  <si>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</si>
  <si>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</si>
  <si>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</si>
  <si>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</si>
  <si>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</si>
  <si>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</si>
  <si>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</si>
  <si>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</si>
  <si>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</si>
  <si>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</si>
  <si>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</si>
  <si>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</si>
  <si>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</si>
  <si>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</si>
  <si>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</si>
  <si>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</si>
  <si>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</si>
  <si>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</si>
  <si>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</si>
  <si>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</si>
  <si>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</si>
  <si>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</si>
  <si>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</si>
  <si>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</si>
  <si>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</si>
  <si>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</si>
  <si>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</si>
  <si>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</si>
  <si>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</si>
  <si>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</si>
  <si>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</si>
  <si>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</si>
  <si>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</si>
  <si>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</si>
  <si>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</si>
  <si>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</si>
  <si>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</si>
  <si>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</si>
  <si>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</si>
  <si>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</si>
  <si>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</si>
  <si>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</si>
  <si>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</si>
  <si>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</si>
  <si>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</si>
  <si>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</si>
  <si>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</si>
  <si>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</si>
  <si>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</si>
  <si>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</si>
  <si>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</si>
  <si>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</si>
  <si>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</si>
  <si>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</si>
  <si>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</si>
  <si>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</si>
  <si>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</si>
  <si>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</si>
  <si>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</si>
  <si>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</si>
  <si>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</si>
  <si>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</si>
  <si>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</si>
  <si>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</si>
  <si>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</si>
  <si>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</si>
  <si>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</si>
  <si>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</si>
  <si>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</si>
  <si>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</si>
  <si>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</si>
  <si>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</si>
  <si>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</si>
  <si>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</si>
  <si>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</si>
  <si>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</si>
  <si>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</si>
  <si>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</si>
  <si>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</si>
  <si>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</si>
  <si>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</si>
  <si>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</si>
  <si>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</si>
  <si>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</si>
  <si>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</si>
  <si>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</si>
  <si>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</si>
  <si>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</si>
  <si>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</si>
  <si>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</si>
  <si>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</si>
  <si>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</si>
  <si>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</si>
  <si>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</si>
  <si>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</si>
  <si>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</si>
  <si>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</si>
  <si>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</si>
  <si>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</si>
  <si>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</si>
  <si>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</si>
  <si>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</si>
  <si>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</si>
  <si>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</si>
  <si>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</si>
  <si>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</si>
  <si>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</si>
  <si>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</si>
  <si>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</si>
  <si>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</si>
  <si>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</si>
  <si>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</si>
  <si>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</si>
  <si>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</si>
  <si>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</si>
  <si>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</si>
  <si>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</si>
  <si>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</si>
  <si>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</si>
  <si>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</si>
  <si>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</si>
  <si>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</si>
  <si>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</si>
  <si>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</si>
  <si>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</si>
  <si>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</si>
  <si>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</si>
  <si>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</si>
  <si>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</si>
  <si>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</si>
  <si>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</si>
  <si>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</si>
  <si>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</si>
  <si>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</si>
  <si>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</si>
  <si>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</si>
  <si>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</si>
  <si>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</si>
  <si>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</si>
  <si>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</si>
  <si>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</si>
  <si>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</si>
  <si>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</si>
  <si>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</si>
  <si>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</si>
  <si>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</si>
  <si>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</si>
  <si>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</si>
  <si>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</si>
  <si>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</si>
  <si>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</si>
  <si>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</si>
  <si>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</si>
  <si>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</si>
  <si>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</si>
  <si>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</si>
  <si>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</si>
  <si>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</si>
  <si>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</si>
  <si>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</si>
  <si>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</si>
  <si>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</si>
  <si>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</si>
  <si>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</si>
  <si>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</si>
  <si>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</si>
  <si>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</si>
  <si>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</si>
  <si>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</si>
  <si>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</si>
  <si>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</si>
  <si>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</si>
  <si>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</si>
  <si>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</si>
  <si>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</si>
  <si>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</si>
  <si>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</si>
  <si>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</si>
  <si>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</si>
  <si>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</si>
  <si>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</si>
  <si>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</si>
  <si>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</si>
  <si>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</si>
  <si>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</si>
  <si>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</si>
  <si>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</si>
  <si>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</si>
  <si>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</si>
  <si>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</si>
  <si>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</si>
  <si>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</si>
  <si>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</si>
  <si>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</si>
  <si>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</si>
  <si>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</si>
  <si>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</si>
  <si>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</si>
  <si>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</si>
  <si>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</si>
  <si>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</si>
  <si>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</si>
  <si>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</si>
  <si>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</si>
  <si>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</si>
  <si>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</si>
  <si>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</si>
  <si>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</si>
  <si>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</si>
  <si>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</si>
  <si>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</si>
  <si>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</si>
  <si>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</si>
  <si>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</si>
  <si>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</si>
  <si>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</si>
  <si>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</si>
  <si>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</si>
  <si>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</si>
  <si>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</si>
  <si>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</si>
  <si>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</si>
  <si>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</si>
  <si>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</si>
  <si>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</si>
  <si>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</si>
  <si>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</si>
  <si>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</si>
  <si>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</si>
  <si>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</si>
  <si>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</si>
  <si>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</si>
  <si>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</si>
  <si>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</si>
  <si>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</si>
  <si>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</si>
  <si>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</si>
  <si>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</si>
  <si>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</si>
  <si>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</si>
  <si>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</si>
  <si>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</si>
  <si>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</si>
  <si>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</si>
  <si>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</si>
  <si>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</si>
  <si>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</si>
  <si>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</si>
  <si>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</si>
  <si>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</si>
  <si>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</si>
  <si>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</si>
  <si>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</si>
  <si>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</si>
  <si>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</si>
  <si>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</si>
  <si>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</si>
  <si>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</si>
  <si>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</si>
  <si>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</si>
  <si>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</si>
  <si>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</si>
  <si>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</si>
  <si>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</si>
  <si>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</si>
  <si>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</si>
  <si>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</si>
  <si>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</si>
  <si>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</si>
  <si>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</si>
  <si>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</si>
  <si>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</si>
  <si>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</si>
  <si>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</si>
  <si>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</si>
  <si>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</si>
  <si>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</si>
  <si>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</si>
  <si>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</si>
  <si>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</si>
  <si>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</si>
  <si>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</si>
  <si>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</si>
  <si>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</si>
  <si>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</si>
  <si>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</si>
  <si>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</si>
  <si>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</si>
  <si>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</si>
  <si>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</si>
  <si>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</si>
  <si>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</si>
  <si>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</si>
  <si>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</si>
  <si>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</si>
  <si>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</si>
  <si>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</si>
  <si>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</si>
  <si>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</si>
  <si>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</si>
  <si>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</si>
  <si>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</si>
  <si>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</si>
  <si>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</si>
  <si>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</si>
  <si>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</si>
  <si>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</si>
  <si>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</si>
  <si>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</si>
  <si>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</si>
  <si>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</si>
  <si>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</si>
  <si>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</si>
  <si>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</si>
  <si>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</si>
  <si>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</si>
  <si>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</si>
  <si>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</si>
  <si>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</si>
  <si>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</si>
  <si>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</si>
  <si>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</si>
  <si>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</si>
  <si>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</si>
  <si>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</si>
  <si>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</si>
  <si>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</si>
  <si>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</si>
  <si>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</si>
  <si>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</si>
  <si>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</si>
  <si>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</si>
  <si>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</si>
  <si>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</si>
  <si>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</si>
  <si>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</si>
  <si>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</si>
  <si>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</si>
  <si>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</si>
  <si>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</si>
  <si>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</si>
  <si>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</si>
  <si>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</si>
  <si>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</si>
  <si>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</si>
  <si>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</si>
  <si>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</si>
  <si>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</si>
  <si>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</si>
  <si>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</si>
  <si>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</si>
  <si>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</si>
  <si>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</si>
  <si>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</si>
  <si>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</si>
  <si>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</si>
  <si>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</si>
  <si>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</si>
  <si>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</si>
  <si>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</si>
  <si>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</si>
  <si>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</si>
  <si>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</si>
  <si>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</si>
  <si>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</si>
  <si>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</si>
  <si>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</si>
  <si>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</si>
  <si>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</si>
  <si>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</si>
  <si>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</si>
  <si>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</si>
  <si>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</si>
  <si>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</si>
  <si>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</si>
  <si>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</si>
  <si>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</si>
  <si>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</si>
  <si>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</si>
  <si>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</si>
  <si>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</si>
  <si>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</si>
  <si>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</si>
  <si>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</si>
  <si>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</si>
  <si>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</si>
  <si>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</si>
  <si>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</si>
  <si>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</si>
  <si>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</si>
  <si>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</si>
  <si>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</si>
  <si>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</si>
  <si>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</si>
  <si>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</si>
  <si>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</si>
  <si>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</si>
  <si>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</si>
  <si>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</si>
  <si>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</si>
  <si>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</si>
  <si>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</si>
  <si>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</si>
  <si>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</si>
  <si>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</si>
  <si>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</si>
  <si>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</si>
  <si>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</si>
  <si>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</si>
  <si>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</si>
  <si>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</si>
  <si>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</si>
  <si>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</si>
  <si>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</si>
  <si>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</si>
  <si>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</si>
  <si>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</si>
  <si>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</si>
  <si>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</si>
  <si>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</si>
  <si>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</si>
  <si>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</si>
  <si>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</si>
  <si>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</si>
  <si>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</si>
  <si>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</si>
  <si>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</si>
  <si>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</si>
  <si>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</si>
  <si>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</si>
  <si>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</si>
  <si>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</si>
  <si>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</si>
  <si>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</si>
  <si>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</si>
  <si>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</si>
  <si>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</si>
  <si>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</si>
  <si>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</si>
  <si>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</si>
  <si>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</si>
  <si>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</si>
  <si>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</si>
  <si>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</si>
  <si>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</si>
  <si>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</si>
  <si>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</si>
  <si>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</si>
  <si>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</si>
  <si>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</si>
  <si>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</si>
  <si>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</si>
  <si>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</si>
  <si>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</si>
  <si>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</si>
  <si>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</si>
  <si>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</si>
  <si>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</si>
  <si>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</si>
  <si>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</si>
  <si>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</si>
  <si>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</si>
  <si>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</si>
  <si>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</si>
  <si>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</si>
  <si>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</si>
  <si>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</si>
  <si>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</si>
  <si>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</si>
  <si>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</si>
  <si>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</si>
  <si>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</si>
  <si>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</si>
  <si>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</si>
  <si>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</si>
  <si>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</si>
  <si>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</si>
  <si>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</si>
  <si>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</si>
  <si>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</si>
  <si>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</si>
  <si>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</si>
  <si>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</si>
  <si>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</si>
  <si>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</si>
  <si>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</si>
  <si>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</si>
  <si>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</si>
  <si>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</si>
  <si>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</si>
  <si>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</si>
  <si>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</si>
  <si>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</si>
  <si>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</si>
  <si>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</si>
  <si>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</si>
  <si>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</si>
  <si>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</si>
  <si>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</si>
  <si>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</si>
  <si>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</si>
  <si>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</si>
  <si>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</si>
  <si>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</si>
  <si>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</si>
  <si>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</si>
  <si>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</si>
  <si>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</si>
  <si>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</si>
  <si>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</si>
  <si>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</si>
  <si>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</si>
  <si>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</si>
  <si>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</si>
  <si>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</si>
  <si>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</si>
  <si>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</si>
  <si>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</si>
  <si>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</si>
  <si>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</si>
  <si>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</si>
  <si>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</si>
  <si>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</si>
  <si>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</si>
  <si>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</si>
  <si>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</si>
  <si>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</si>
  <si>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</si>
  <si>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</si>
  <si>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</si>
  <si>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</si>
  <si>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</si>
  <si>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</si>
  <si>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</si>
  <si>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</si>
  <si>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</si>
  <si>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</si>
  <si>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</si>
  <si>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</si>
  <si>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</si>
  <si>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</si>
  <si>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</si>
  <si>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</si>
  <si>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</si>
  <si>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</si>
  <si>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</si>
  <si>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</si>
  <si>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</si>
  <si>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</si>
  <si>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</si>
  <si>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</si>
  <si>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</si>
  <si>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</si>
  <si>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</si>
  <si>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</si>
  <si>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</si>
  <si>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</si>
  <si>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</si>
  <si>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</si>
  <si>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</si>
  <si>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</si>
  <si>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</si>
  <si>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</si>
  <si>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</si>
  <si>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</si>
  <si>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</si>
  <si>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</si>
  <si>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</si>
  <si>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</si>
  <si>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</si>
  <si>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</si>
  <si>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</si>
  <si>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</si>
  <si>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</si>
  <si>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</si>
  <si>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</si>
  <si>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</si>
  <si>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</si>
  <si>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</si>
  <si>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</si>
  <si>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</si>
  <si>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</si>
  <si>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</si>
  <si>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</si>
  <si>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</si>
  <si>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</si>
  <si>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</si>
  <si>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</si>
  <si>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</si>
  <si>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</si>
  <si>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</si>
  <si>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</si>
  <si>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</si>
  <si>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</si>
  <si>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</si>
  <si>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</si>
  <si>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</si>
  <si>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</si>
  <si>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</si>
  <si>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</si>
  <si>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</si>
  <si>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</si>
  <si>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</si>
  <si>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</si>
  <si>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</si>
  <si>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</si>
  <si>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</si>
  <si>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</si>
  <si>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</si>
  <si>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</si>
  <si>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</si>
  <si>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</si>
  <si>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</si>
  <si>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</si>
  <si>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</si>
  <si>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</si>
  <si>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</si>
  <si>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</si>
  <si>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</si>
  <si>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</si>
  <si>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</si>
  <si>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</si>
  <si>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</si>
  <si>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</si>
  <si>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</si>
  <si>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</si>
  <si>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</si>
  <si>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</si>
  <si>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</si>
  <si>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</si>
  <si>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</si>
  <si>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</si>
  <si>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</si>
  <si>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</si>
  <si>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</si>
  <si>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</si>
  <si>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</si>
  <si>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</si>
  <si>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</si>
  <si>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</si>
  <si>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</si>
  <si>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</si>
  <si>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</si>
  <si>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</si>
  <si>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</si>
  <si>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</si>
  <si>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</si>
  <si>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</si>
  <si>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</si>
  <si>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</si>
  <si>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</si>
  <si>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</si>
  <si>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</si>
  <si>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</si>
  <si>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</si>
  <si>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</si>
  <si>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</si>
  <si>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</si>
  <si>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</si>
  <si>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</si>
  <si>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</si>
  <si>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</si>
  <si>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</si>
  <si>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</si>
  <si>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</si>
  <si>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</si>
  <si>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</si>
  <si>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</si>
  <si>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</si>
  <si>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</si>
  <si>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</si>
  <si>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</si>
  <si>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</si>
  <si>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</si>
  <si>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</si>
  <si>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</si>
  <si>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</si>
  <si>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</si>
  <si>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</si>
  <si>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</si>
  <si>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</si>
  <si>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</si>
  <si>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</si>
  <si>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</si>
  <si>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</si>
  <si>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</si>
  <si>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</si>
  <si>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</si>
  <si>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</si>
  <si>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</si>
  <si>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</si>
  <si>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</si>
  <si>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</si>
  <si>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</si>
  <si>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</si>
  <si>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</si>
  <si>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</si>
  <si>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</si>
  <si>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</si>
  <si>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</si>
  <si>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</si>
  <si>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</si>
  <si>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</si>
  <si>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</si>
  <si>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</si>
  <si>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</si>
  <si>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</si>
  <si>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</si>
  <si>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</si>
  <si>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</si>
  <si>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</si>
  <si>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</si>
  <si>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</si>
  <si>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</si>
  <si>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</si>
  <si>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</si>
  <si>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</si>
  <si>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</si>
  <si>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</si>
  <si>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</si>
  <si>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</si>
  <si>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</si>
  <si>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</si>
  <si>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</si>
  <si>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</si>
  <si>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</si>
  <si>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</si>
  <si>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</si>
  <si>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</si>
  <si>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</si>
  <si>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</si>
  <si>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</si>
  <si>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</si>
  <si>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</si>
  <si>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</si>
  <si>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</si>
  <si>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</si>
  <si>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</si>
  <si>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</si>
  <si>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</si>
  <si>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</si>
  <si>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</si>
  <si>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</si>
  <si>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</si>
  <si>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</si>
  <si>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</si>
  <si>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</si>
  <si>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</si>
  <si>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</si>
  <si>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</si>
  <si>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</si>
  <si>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</si>
  <si>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</si>
  <si>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</si>
  <si>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</si>
  <si>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</si>
  <si>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</si>
  <si>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</si>
  <si>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</si>
  <si>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</si>
  <si>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</si>
  <si>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</si>
  <si>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</si>
  <si>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</si>
  <si>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</si>
  <si>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</si>
  <si>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</si>
  <si>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</si>
  <si>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</si>
  <si>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</si>
  <si>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</si>
  <si>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</si>
  <si>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</si>
  <si>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</si>
  <si>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</si>
  <si>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</si>
  <si>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</si>
  <si>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</si>
  <si>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</si>
  <si>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</si>
  <si>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</si>
  <si>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</si>
  <si>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</si>
  <si>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</si>
  <si>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</si>
  <si>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</si>
  <si>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</si>
  <si>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</si>
  <si>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</si>
  <si>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</si>
  <si>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</si>
  <si>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</si>
  <si>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</si>
  <si>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</si>
  <si>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</si>
  <si>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</si>
  <si>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</si>
  <si>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</si>
  <si>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</si>
  <si>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</si>
  <si>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</si>
  <si>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</si>
  <si>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</si>
  <si>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</si>
  <si>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</si>
  <si>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</si>
  <si>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</si>
  <si>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</si>
  <si>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</si>
  <si>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</si>
  <si>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</si>
  <si>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</si>
  <si>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</si>
  <si>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</si>
  <si>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</si>
  <si>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</si>
  <si>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</si>
  <si>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</si>
  <si>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</si>
  <si>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</si>
  <si>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</si>
  <si>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</si>
  <si>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</si>
  <si>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</si>
  <si>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</si>
  <si>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</si>
  <si>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</si>
  <si>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</si>
  <si>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</si>
  <si>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</si>
  <si>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</si>
  <si>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</si>
  <si>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</si>
  <si>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</si>
  <si>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</si>
  <si>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</si>
  <si>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</si>
  <si>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</si>
  <si>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</si>
  <si>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</si>
  <si>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</si>
  <si>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</si>
  <si>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</si>
  <si>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</si>
  <si>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</si>
  <si>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</si>
  <si>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</si>
  <si>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</si>
  <si>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</si>
  <si>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</si>
  <si>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</si>
  <si>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</si>
  <si>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</si>
  <si>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</si>
  <si>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</si>
  <si>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</si>
  <si>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</si>
  <si>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</si>
  <si>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</si>
  <si>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</si>
  <si>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</si>
  <si>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</si>
  <si>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</si>
  <si>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</si>
  <si>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</si>
  <si>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</si>
  <si>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</si>
  <si>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</si>
  <si>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</si>
  <si>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</si>
  <si>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</si>
  <si>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</si>
  <si>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</si>
  <si>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</si>
  <si>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</si>
  <si>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</si>
  <si>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</si>
  <si>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</si>
  <si>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</si>
  <si>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</si>
  <si>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</si>
  <si>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</si>
  <si>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</si>
  <si>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</si>
  <si>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</si>
  <si>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</si>
  <si>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</si>
  <si>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</si>
  <si>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</si>
  <si>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</si>
  <si>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</si>
  <si>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</si>
  <si>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</si>
  <si>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</si>
  <si>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</si>
  <si>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</si>
  <si>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</si>
  <si>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</si>
  <si>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</si>
  <si>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</si>
  <si>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</si>
  <si>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</si>
  <si>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</si>
  <si>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</si>
  <si>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</si>
  <si>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</si>
  <si>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</si>
  <si>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</si>
  <si>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</si>
  <si>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</si>
  <si>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</si>
  <si>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</si>
  <si>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</si>
  <si>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</si>
  <si>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</si>
  <si>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</si>
  <si>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</si>
  <si>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</si>
  <si>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</si>
  <si>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</si>
  <si>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</si>
  <si>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</si>
  <si>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</si>
  <si>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</si>
  <si>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</si>
  <si>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</si>
  <si>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</si>
  <si>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</si>
  <si>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</si>
  <si>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</si>
  <si>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</si>
  <si>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</si>
  <si>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</si>
  <si>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</si>
  <si>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</si>
  <si>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</si>
  <si>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</si>
  <si>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</si>
  <si>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</si>
  <si>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</si>
  <si>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</si>
  <si>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</si>
  <si>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</si>
  <si>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</si>
  <si>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</si>
  <si>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</si>
  <si>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</si>
  <si>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</si>
  <si>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</si>
  <si>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</si>
  <si>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</si>
  <si>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</si>
  <si>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</si>
  <si>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</si>
  <si>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</si>
  <si>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</si>
  <si>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</si>
  <si>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</si>
  <si>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</si>
  <si>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</si>
  <si>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</si>
  <si>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</si>
  <si>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</si>
  <si>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</si>
  <si>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</si>
  <si>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</si>
  <si>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</si>
  <si>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</si>
  <si>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</si>
  <si>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</si>
  <si>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</si>
  <si>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</si>
  <si>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</si>
  <si>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</si>
  <si>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</si>
  <si>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</si>
  <si>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</si>
  <si>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</si>
  <si>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</si>
  <si>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</si>
  <si>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</si>
  <si>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</si>
  <si>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</si>
  <si>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</si>
  <si>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</si>
  <si>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</si>
  <si>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</si>
  <si>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</si>
  <si>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</si>
  <si>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</si>
  <si>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</si>
  <si>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</si>
  <si>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</si>
  <si>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</si>
  <si>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</si>
  <si>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</si>
  <si>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</si>
  <si>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</si>
  <si>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</si>
  <si>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</si>
  <si>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</si>
  <si>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</si>
  <si>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</si>
  <si>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</si>
  <si>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</si>
  <si>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</si>
  <si>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</si>
  <si>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</si>
  <si>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</si>
  <si>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</si>
  <si>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</si>
  <si>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</si>
  <si>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</si>
  <si>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</si>
  <si>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</si>
  <si>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</si>
  <si>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</si>
  <si>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</si>
  <si>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</si>
  <si>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</si>
  <si>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</si>
  <si>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</si>
  <si>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</si>
  <si>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</si>
  <si>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</si>
  <si>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</si>
  <si>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</si>
  <si>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</si>
  <si>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</si>
  <si>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</si>
  <si>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</si>
  <si>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</si>
  <si>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</si>
  <si>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</si>
  <si>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</si>
  <si>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</si>
  <si>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</si>
  <si>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</si>
  <si>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</si>
  <si>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</si>
  <si>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</si>
  <si>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</si>
  <si>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</si>
  <si>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</si>
  <si>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</si>
  <si>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</si>
  <si>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</si>
  <si>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</si>
  <si>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</si>
  <si>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</si>
  <si>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</si>
  <si>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</si>
  <si>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</si>
  <si>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</si>
  <si>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</si>
  <si>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</si>
  <si>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</si>
  <si>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</si>
  <si>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</si>
  <si>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</si>
  <si>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</si>
  <si>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</si>
  <si>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</si>
  <si>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</si>
  <si>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</si>
  <si>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</si>
  <si>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</si>
  <si>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</si>
  <si>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</si>
  <si>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</si>
  <si>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</si>
  <si>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</si>
  <si>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</si>
  <si>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</si>
  <si>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</si>
  <si>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</si>
  <si>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</si>
  <si>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</si>
  <si>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</si>
  <si>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</si>
  <si>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</si>
  <si>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</si>
  <si>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</si>
  <si>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</si>
  <si>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</si>
  <si>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</si>
  <si>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</si>
  <si>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</si>
  <si>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</si>
  <si>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</si>
  <si>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</si>
  <si>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</si>
  <si>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</si>
  <si>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</si>
  <si>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</si>
  <si>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</si>
  <si>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</si>
  <si>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</si>
  <si>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</si>
  <si>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</si>
  <si>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</si>
  <si>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</si>
  <si>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</si>
  <si>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</si>
  <si>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</si>
  <si>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</si>
  <si>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</si>
  <si>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</si>
  <si>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</si>
  <si>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</si>
  <si>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</si>
  <si>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</si>
  <si>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</si>
  <si>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</si>
  <si>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</si>
  <si>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</si>
  <si>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</si>
  <si>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</si>
  <si>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</si>
  <si>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</si>
  <si>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</si>
  <si>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</si>
  <si>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</si>
  <si>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</si>
  <si>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</si>
  <si>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</si>
  <si>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</si>
  <si>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</si>
  <si>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</si>
  <si>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</si>
  <si>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</si>
  <si>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</si>
  <si>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</si>
  <si>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</si>
  <si>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</si>
  <si>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</si>
  <si>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</si>
  <si>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</si>
  <si>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</si>
  <si>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</si>
  <si>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</si>
  <si>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</si>
  <si>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</si>
  <si>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</si>
  <si>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</si>
  <si>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</si>
  <si>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</si>
  <si>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</si>
  <si>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</si>
  <si>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</si>
  <si>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</si>
  <si>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</si>
  <si>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</si>
  <si>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</si>
  <si>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</si>
  <si>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</si>
  <si>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</si>
  <si>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</si>
  <si>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</si>
  <si>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</si>
  <si>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</si>
  <si>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</si>
  <si>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</si>
  <si>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</si>
  <si>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</si>
  <si>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</si>
  <si>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</si>
  <si>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</si>
  <si>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</si>
  <si>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</si>
  <si>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</si>
  <si>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</si>
  <si>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</si>
  <si>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</si>
  <si>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</si>
  <si>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</si>
  <si>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</si>
  <si>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</si>
  <si>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</si>
  <si>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</si>
  <si>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</si>
  <si>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</si>
  <si>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</si>
  <si>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</si>
  <si>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</si>
  <si>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</si>
  <si>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</si>
  <si>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</si>
  <si>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</si>
  <si>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</si>
  <si>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</si>
  <si>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</si>
  <si>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</si>
  <si>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</si>
  <si>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</si>
  <si>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</si>
  <si>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</si>
  <si>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</si>
  <si>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</si>
  <si>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</si>
  <si>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</si>
  <si>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</si>
  <si>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</si>
  <si>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</si>
  <si>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</si>
  <si>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</si>
  <si>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</si>
  <si>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</si>
  <si>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</si>
  <si>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</si>
  <si>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</si>
  <si>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</si>
  <si>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</si>
  <si>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</si>
  <si>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</si>
  <si>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</si>
  <si>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</si>
  <si>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</si>
  <si>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</si>
  <si>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</si>
  <si>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</si>
  <si>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</si>
  <si>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</si>
  <si>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</si>
  <si>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</si>
  <si>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</si>
  <si>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</si>
  <si>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</si>
  <si>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</si>
  <si>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</si>
  <si>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</si>
  <si>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</si>
  <si>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</si>
  <si>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</si>
  <si>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</si>
  <si>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</si>
  <si>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</si>
  <si>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</si>
  <si>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</si>
  <si>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</si>
  <si>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</si>
  <si>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</si>
  <si>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</si>
  <si>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</si>
  <si>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</si>
  <si>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</si>
  <si>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</si>
  <si>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</si>
  <si>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</si>
  <si>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</si>
  <si>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</si>
  <si>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</si>
  <si>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</si>
  <si>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</si>
  <si>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</si>
  <si>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</si>
  <si>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</si>
  <si>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</si>
  <si>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</si>
  <si>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</si>
  <si>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</si>
  <si>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</si>
  <si>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</si>
  <si>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</si>
  <si>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</si>
  <si>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</si>
  <si>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</si>
  <si>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</si>
  <si>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</si>
  <si>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</si>
  <si>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</si>
  <si>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</si>
  <si>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</si>
  <si>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</si>
  <si>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</si>
  <si>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</si>
  <si>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</si>
  <si>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</si>
  <si>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</si>
  <si>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</si>
  <si>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</si>
  <si>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</si>
  <si>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</si>
  <si>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</si>
  <si>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</si>
  <si>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</si>
  <si>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</si>
  <si>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</si>
  <si>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</si>
  <si>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</si>
  <si>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</si>
  <si>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</si>
  <si>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</si>
  <si>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</si>
  <si>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</si>
  <si>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</si>
  <si>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</si>
  <si>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</si>
  <si>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</si>
  <si>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</si>
  <si>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</si>
  <si>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</si>
  <si>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</si>
  <si>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</si>
  <si>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</si>
  <si>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</si>
  <si>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</si>
  <si>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</si>
  <si>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</si>
  <si>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</si>
  <si>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</si>
  <si>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</si>
  <si>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</si>
  <si>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</si>
  <si>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</si>
  <si>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</si>
  <si>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</si>
  <si>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</si>
  <si>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</si>
  <si>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</si>
  <si>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</si>
  <si>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</si>
  <si>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</si>
  <si>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</si>
  <si>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</si>
  <si>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</si>
  <si>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</si>
  <si>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</si>
  <si>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</si>
  <si>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</si>
  <si>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</si>
  <si>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</si>
  <si>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</si>
  <si>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</si>
  <si>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</si>
  <si>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</si>
  <si>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</si>
  <si>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</si>
  <si>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</si>
  <si>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</si>
  <si>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</si>
  <si>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</si>
  <si>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</si>
  <si>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</si>
  <si>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</si>
  <si>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</si>
  <si>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</si>
  <si>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</si>
  <si>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</si>
  <si>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</si>
  <si>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</si>
  <si>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</si>
  <si>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</si>
  <si>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</si>
  <si>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</si>
  <si>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</si>
  <si>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</si>
  <si>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</si>
  <si>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</si>
  <si>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</si>
  <si>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</si>
  <si>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</si>
  <si>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</si>
  <si>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</si>
  <si>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</si>
  <si>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</si>
  <si>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</si>
  <si>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</si>
  <si>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</si>
  <si>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</si>
  <si>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</si>
  <si>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</si>
  <si>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</si>
  <si>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</si>
  <si>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</si>
  <si>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</si>
  <si>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</si>
  <si>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</si>
  <si>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</si>
  <si>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</si>
  <si>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</si>
  <si>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</si>
  <si>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</si>
  <si>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</si>
  <si>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</si>
  <si>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</si>
  <si>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</si>
  <si>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</si>
  <si>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</si>
  <si>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</si>
  <si>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</si>
  <si>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</si>
  <si>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</si>
  <si>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</si>
  <si>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</si>
  <si>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</si>
  <si>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</si>
  <si>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</si>
  <si>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</si>
  <si>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</si>
  <si>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</si>
  <si>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</si>
  <si>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</si>
  <si>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</si>
  <si>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</si>
  <si>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</si>
  <si>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</si>
  <si>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</si>
  <si>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</si>
  <si>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</si>
  <si>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</si>
  <si>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</si>
  <si>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</si>
  <si>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</si>
  <si>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</si>
  <si>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</si>
  <si>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</si>
  <si>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</si>
  <si>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</si>
  <si>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</si>
  <si>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</si>
  <si>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</si>
  <si>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</si>
  <si>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</si>
  <si>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</si>
  <si>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</si>
  <si>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</si>
  <si>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</si>
  <si>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</si>
  <si>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</si>
  <si>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</si>
  <si>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</si>
  <si>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</si>
  <si>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</si>
  <si>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</si>
  <si>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</si>
  <si>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</si>
  <si>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</si>
  <si>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</si>
  <si>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</si>
  <si>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</si>
  <si>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</si>
  <si>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</si>
  <si>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</si>
  <si>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</si>
  <si>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</si>
  <si>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</si>
  <si>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</si>
  <si>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</si>
  <si>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</si>
  <si>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</si>
  <si>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</si>
  <si>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</si>
  <si>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</si>
  <si>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</si>
  <si>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</si>
  <si>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</si>
  <si>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</si>
  <si>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</si>
  <si>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</si>
  <si>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</si>
  <si>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</si>
  <si>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</si>
  <si>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</si>
  <si>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</si>
  <si>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</si>
  <si>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</si>
  <si>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</si>
  <si>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</si>
  <si>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</si>
  <si>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</si>
  <si>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</si>
  <si>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</si>
  <si>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</si>
  <si>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</si>
  <si>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</si>
  <si>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</si>
  <si>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</si>
  <si>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</si>
  <si>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</si>
  <si>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</si>
  <si>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</si>
  <si>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</si>
  <si>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</si>
  <si>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</si>
  <si>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</si>
  <si>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</si>
  <si>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</si>
  <si>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</si>
  <si>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</si>
  <si>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</si>
  <si>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</si>
  <si>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</si>
  <si>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</si>
  <si>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</si>
  <si>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</si>
  <si>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</si>
  <si>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</si>
  <si>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</si>
  <si>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</si>
  <si>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</si>
  <si>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</si>
  <si>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</si>
  <si>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</si>
  <si>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</si>
  <si>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</si>
  <si>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</si>
  <si>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</si>
  <si>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</si>
  <si>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</si>
  <si>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</si>
  <si>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</si>
  <si>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</si>
  <si>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</si>
  <si>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</si>
  <si>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</si>
  <si>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</si>
  <si>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</si>
  <si>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</si>
  <si>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</si>
  <si>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</si>
  <si>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</si>
  <si>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</si>
  <si>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</si>
  <si>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</si>
  <si>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</si>
  <si>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</si>
  <si>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</si>
  <si>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</si>
  <si>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</si>
  <si>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</si>
  <si>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</si>
  <si>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</si>
  <si>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</si>
  <si>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</si>
  <si>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</si>
  <si>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</si>
  <si>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</si>
  <si>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</si>
  <si>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</si>
  <si>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</si>
  <si>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</si>
  <si>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</si>
  <si>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</si>
  <si>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</si>
  <si>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</si>
  <si>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</si>
  <si>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</si>
  <si>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</si>
  <si>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</si>
  <si>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</si>
  <si>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</si>
  <si>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</si>
  <si>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</si>
  <si>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</si>
  <si>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</si>
  <si>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</si>
  <si>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</si>
  <si>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</si>
  <si>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</si>
  <si>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</si>
  <si>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</si>
  <si>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</si>
  <si>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</si>
  <si>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</si>
  <si>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</si>
  <si>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</si>
  <si>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</si>
  <si>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</si>
  <si>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</si>
  <si>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</si>
  <si>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</si>
  <si>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</si>
  <si>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</si>
  <si>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</si>
  <si>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</si>
  <si>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</si>
  <si>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</si>
  <si>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</si>
  <si>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</si>
  <si>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</si>
  <si>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</si>
  <si>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</si>
  <si>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</si>
  <si>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</si>
  <si>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</si>
  <si>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</si>
  <si>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</si>
  <si>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</si>
  <si>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</si>
  <si>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</si>
  <si>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</si>
  <si>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</si>
  <si>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</si>
  <si>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</si>
  <si>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</si>
  <si>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</si>
  <si>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</si>
  <si>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</si>
  <si>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</si>
  <si>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</si>
  <si>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</si>
  <si>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</si>
  <si>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</si>
  <si>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</si>
  <si>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</si>
  <si>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</si>
  <si>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</si>
  <si>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</si>
  <si>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</si>
  <si>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</si>
  <si>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</si>
  <si>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</si>
  <si>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</si>
  <si>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</si>
  <si>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</si>
  <si>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</si>
  <si>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</si>
  <si>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</si>
  <si>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</si>
  <si>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</si>
  <si>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</si>
  <si>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</si>
  <si>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</si>
  <si>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</si>
  <si>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</si>
  <si>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</si>
  <si>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</si>
  <si>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</si>
  <si>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</si>
  <si>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</si>
  <si>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</si>
  <si>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</si>
  <si>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</si>
  <si>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</si>
  <si>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</si>
  <si>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</si>
  <si>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</si>
  <si>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</si>
  <si>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</si>
  <si>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</si>
  <si>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</si>
  <si>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</si>
  <si>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</si>
  <si>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</si>
  <si>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</si>
  <si>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</si>
  <si>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</si>
  <si>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</si>
  <si>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</si>
  <si>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</si>
  <si>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</si>
  <si>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</si>
  <si>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</si>
  <si>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</si>
  <si>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</si>
  <si>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</si>
  <si>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</si>
  <si>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</si>
  <si>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</si>
  <si>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</si>
  <si>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</si>
  <si>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</si>
  <si>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</si>
  <si>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</si>
  <si>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</si>
  <si>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</si>
  <si>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</si>
  <si>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</si>
  <si>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</si>
  <si>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</si>
  <si>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</si>
  <si>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</si>
  <si>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</si>
  <si>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</si>
  <si>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</si>
  <si>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</si>
  <si>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</si>
  <si>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</si>
  <si>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</si>
  <si>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</si>
  <si>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</si>
  <si>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</si>
  <si>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</si>
  <si>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</si>
  <si>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</si>
  <si>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</si>
  <si>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</si>
  <si>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</si>
  <si>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</si>
  <si>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</si>
  <si>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</si>
  <si>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</si>
  <si>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</si>
  <si>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</si>
  <si>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</si>
  <si>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</si>
  <si>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</si>
  <si>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</si>
  <si>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</si>
  <si>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</si>
  <si>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</si>
  <si>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</si>
  <si>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</si>
  <si>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</si>
  <si>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</si>
  <si>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</si>
  <si>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</si>
  <si>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</si>
  <si>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</si>
  <si>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</si>
  <si>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</si>
  <si>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</si>
  <si>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</si>
  <si>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</si>
  <si>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</si>
  <si>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</si>
  <si>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</si>
  <si>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</si>
  <si>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</si>
  <si>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</si>
  <si>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</si>
  <si>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</si>
  <si>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</si>
  <si>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</si>
  <si>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</si>
  <si>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</si>
  <si>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</si>
  <si>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</si>
  <si>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</si>
  <si>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</si>
  <si>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</si>
  <si>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</si>
  <si>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</si>
  <si>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</si>
  <si>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</si>
  <si>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</si>
  <si>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</si>
  <si>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</si>
  <si>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</si>
  <si>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</si>
  <si>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</si>
  <si>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</si>
  <si>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</si>
  <si>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</si>
  <si>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</si>
  <si>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</si>
  <si>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</si>
  <si>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</si>
  <si>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</si>
  <si>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</si>
  <si>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</si>
  <si>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</si>
  <si>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</si>
  <si>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</si>
  <si>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</si>
  <si>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</si>
  <si>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</si>
  <si>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</si>
  <si>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</si>
  <si>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</si>
  <si>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</si>
  <si>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</si>
  <si>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</si>
  <si>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</si>
  <si>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</si>
  <si>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</si>
  <si>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</si>
  <si>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</si>
  <si>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</si>
  <si>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</si>
  <si>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</si>
  <si>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</si>
  <si>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</si>
  <si>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</si>
  <si>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</si>
  <si>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</si>
  <si>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</si>
  <si>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</si>
  <si>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</si>
  <si>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</si>
  <si>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</si>
  <si>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</si>
  <si>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</si>
  <si>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</si>
  <si>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</si>
  <si>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</si>
  <si>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</si>
  <si>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</si>
  <si>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</si>
  <si>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</si>
  <si>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</si>
  <si>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</si>
  <si>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</si>
  <si>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</si>
  <si>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</si>
  <si>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</si>
  <si>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</si>
  <si>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</si>
  <si>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</si>
  <si>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</si>
  <si>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</si>
  <si>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</si>
  <si>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</si>
  <si>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</si>
  <si>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</si>
  <si>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</si>
  <si>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</si>
  <si>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</si>
  <si>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</si>
  <si>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</si>
  <si>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</si>
  <si>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</si>
  <si>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</si>
  <si>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</si>
  <si>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</si>
  <si>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</si>
  <si>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</si>
  <si>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</si>
  <si>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</si>
  <si>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</si>
  <si>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</si>
  <si>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</si>
  <si>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</si>
  <si>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</si>
  <si>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</si>
  <si>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</si>
  <si>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</si>
  <si>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</si>
  <si>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</si>
  <si>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</si>
  <si>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</si>
  <si>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</si>
  <si>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</si>
  <si>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</si>
  <si>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</si>
  <si>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</si>
  <si>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</si>
  <si>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</si>
  <si>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</si>
  <si>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</si>
  <si>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</si>
  <si>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</si>
  <si>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</si>
  <si>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</si>
  <si>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</si>
  <si>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</si>
  <si>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</si>
  <si>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</si>
  <si>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</si>
  <si>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</si>
  <si>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</si>
  <si>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</si>
  <si>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</si>
  <si>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</si>
  <si>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</si>
  <si>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</si>
  <si>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</si>
  <si>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</si>
  <si>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</si>
  <si>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</si>
  <si>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</si>
  <si>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</si>
  <si>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</si>
  <si>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</si>
  <si>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</si>
  <si>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</si>
  <si>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</si>
  <si>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</si>
  <si>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</si>
  <si>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</si>
  <si>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</si>
  <si>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</si>
  <si>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</si>
  <si>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</si>
  <si>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</si>
  <si>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</si>
  <si>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</si>
  <si>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</si>
  <si>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</si>
  <si>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</si>
  <si>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</si>
  <si>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</si>
  <si>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</si>
  <si>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</si>
  <si>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</si>
  <si>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</si>
  <si>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</si>
  <si>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</si>
  <si>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</si>
  <si>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</si>
  <si>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</si>
  <si>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</si>
  <si>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</si>
  <si>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</si>
  <si>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</si>
  <si>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</si>
  <si>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</si>
  <si>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</si>
  <si>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</si>
  <si>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</si>
  <si>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</si>
  <si>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</si>
  <si>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</si>
  <si>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</si>
  <si>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</si>
  <si>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</si>
  <si>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</si>
  <si>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</si>
  <si>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</si>
  <si>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</si>
  <si>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</si>
  <si>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</si>
  <si>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</si>
  <si>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</si>
  <si>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</si>
  <si>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</si>
  <si>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</si>
  <si>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</si>
  <si>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</si>
  <si>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</si>
  <si>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</si>
  <si>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</si>
  <si>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</si>
  <si>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</si>
  <si>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</si>
  <si>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</si>
  <si>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</si>
  <si>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</si>
  <si>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</si>
  <si>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</si>
  <si>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</si>
  <si>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</si>
  <si>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</si>
  <si>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</si>
  <si>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</si>
  <si>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</si>
  <si>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</si>
  <si>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</si>
  <si>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</si>
  <si>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</si>
  <si>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</si>
  <si>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</si>
  <si>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</si>
  <si>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</si>
  <si>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</si>
  <si>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</si>
  <si>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</si>
  <si>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</si>
  <si>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</si>
  <si>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</si>
  <si>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</si>
  <si>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</si>
  <si>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</si>
  <si>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</si>
  <si>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</si>
  <si>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</si>
  <si>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</si>
  <si>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</si>
  <si>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</si>
  <si>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</si>
  <si>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</si>
  <si>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</si>
  <si>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</si>
  <si>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</si>
  <si>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</si>
  <si>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</si>
  <si>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</si>
  <si>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</si>
  <si>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</si>
  <si>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</si>
  <si>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</si>
  <si>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</si>
  <si>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</si>
  <si>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</si>
  <si>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</si>
  <si>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</si>
  <si>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</si>
  <si>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</si>
  <si>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</si>
  <si>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</si>
  <si>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</si>
  <si>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</si>
  <si>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</si>
  <si>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</si>
  <si>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</si>
  <si>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</si>
  <si>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</si>
  <si>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</si>
  <si>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</si>
  <si>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</si>
  <si>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</si>
  <si>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</si>
  <si>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</si>
  <si>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</si>
  <si>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</si>
  <si>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</si>
  <si>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</si>
  <si>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</si>
  <si>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</si>
  <si>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</si>
  <si>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</si>
  <si>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</si>
  <si>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</si>
  <si>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</si>
  <si>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</si>
  <si>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</si>
  <si>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</si>
  <si>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</si>
  <si>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</si>
  <si>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</si>
  <si>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</si>
  <si>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</si>
  <si>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</si>
  <si>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</si>
  <si>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</si>
  <si>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</si>
  <si>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</si>
  <si>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</si>
  <si>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</si>
  <si>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</si>
  <si>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</si>
  <si>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</si>
  <si>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</si>
  <si>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</si>
  <si>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</si>
  <si>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</si>
  <si>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</si>
  <si>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</si>
  <si>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</si>
  <si>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</si>
  <si>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</si>
  <si>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</si>
  <si>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</si>
  <si>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</si>
  <si>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</si>
  <si>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</si>
  <si>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</si>
  <si>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</si>
  <si>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</si>
  <si>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</si>
  <si>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</si>
  <si>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</si>
  <si>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</si>
  <si>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</si>
  <si>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</si>
  <si>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</si>
  <si>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</si>
  <si>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</si>
  <si>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</si>
  <si>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</si>
  <si>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</si>
  <si>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</si>
  <si>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</si>
  <si>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</si>
  <si>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</si>
  <si>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</si>
  <si>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</si>
  <si>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</si>
  <si>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</si>
  <si>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</si>
  <si>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</si>
  <si>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</si>
  <si>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</si>
  <si>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</si>
  <si>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</si>
  <si>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</si>
  <si>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</si>
  <si>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</si>
  <si>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</si>
  <si>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</si>
  <si>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</si>
  <si>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</si>
  <si>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</si>
  <si>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</si>
  <si>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</si>
  <si>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</si>
  <si>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</si>
  <si>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</si>
  <si>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</si>
  <si>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</si>
  <si>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</si>
  <si>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</si>
  <si>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</si>
  <si>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</si>
  <si>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</si>
  <si>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</si>
  <si>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</si>
  <si>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</si>
  <si>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</si>
  <si>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</si>
  <si>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</si>
  <si>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</si>
  <si>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</si>
  <si>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</si>
  <si>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</si>
  <si>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</si>
  <si>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</si>
  <si>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</si>
  <si>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</si>
  <si>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</si>
  <si>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</si>
  <si>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</si>
  <si>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</si>
  <si>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</si>
  <si>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</si>
  <si>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</si>
  <si>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</si>
  <si>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</si>
  <si>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</si>
  <si>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</si>
  <si>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</si>
  <si>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</si>
  <si>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</si>
  <si>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</si>
  <si>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</si>
  <si>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</si>
  <si>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</si>
  <si>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</si>
  <si>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</si>
  <si>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</si>
  <si>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</si>
  <si>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</si>
  <si>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</si>
  <si>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</si>
  <si>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</si>
  <si>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</si>
  <si>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</si>
  <si>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</si>
  <si>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</si>
  <si>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</si>
  <si>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</si>
  <si>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</si>
  <si>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</si>
  <si>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</si>
  <si>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</si>
  <si>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</si>
  <si>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</si>
  <si>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</si>
  <si>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</si>
  <si>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</si>
  <si>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</si>
  <si>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</si>
  <si>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</si>
  <si>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</si>
  <si>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</si>
  <si>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</si>
  <si>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</si>
  <si>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</si>
  <si>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</si>
  <si>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</si>
  <si>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</si>
  <si>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</si>
  <si>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</si>
  <si>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</si>
  <si>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</si>
  <si>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</si>
  <si>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</si>
  <si>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</si>
  <si>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</si>
  <si>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</si>
  <si>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</si>
  <si>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</si>
  <si>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</si>
  <si>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</si>
  <si>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</si>
  <si>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</si>
  <si>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</si>
  <si>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</si>
  <si>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</si>
  <si>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</si>
  <si>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</si>
  <si>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</si>
  <si>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</si>
  <si>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</si>
  <si>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</si>
  <si>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</si>
  <si>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</si>
  <si>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</si>
  <si>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</si>
  <si>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</si>
  <si>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</si>
  <si>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</si>
  <si>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</si>
  <si>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</si>
  <si>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</si>
  <si>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</si>
  <si>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</si>
  <si>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</si>
  <si>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</si>
  <si>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</si>
  <si>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</si>
  <si>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</si>
  <si>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</si>
  <si>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</si>
  <si>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</si>
  <si>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</si>
  <si>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</si>
  <si>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</si>
  <si>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</si>
  <si>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</si>
  <si>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</si>
  <si>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</si>
  <si>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</si>
  <si>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</si>
  <si>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</si>
  <si>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</si>
  <si>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</si>
  <si>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</si>
  <si>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</si>
  <si>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</si>
  <si>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</si>
  <si>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</si>
  <si>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</si>
  <si>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</si>
  <si>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</si>
  <si>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</si>
  <si>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</si>
  <si>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</si>
  <si>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</si>
  <si>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</si>
  <si>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</si>
  <si>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</si>
  <si>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</si>
  <si>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</si>
  <si>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</si>
  <si>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</si>
  <si>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</si>
  <si>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</si>
  <si>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</si>
  <si>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</si>
  <si>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</si>
  <si>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</si>
  <si>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</si>
  <si>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</si>
  <si>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</si>
  <si>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</si>
  <si>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</si>
  <si>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</si>
  <si>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</si>
  <si>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</si>
  <si>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</si>
  <si>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</si>
  <si>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</si>
  <si>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</si>
  <si>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</si>
  <si>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</si>
  <si>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</si>
  <si>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</si>
  <si>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</si>
  <si>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</si>
  <si>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</si>
  <si>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</si>
  <si>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</si>
  <si>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</si>
  <si>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</si>
  <si>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</si>
  <si>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</si>
  <si>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</si>
  <si>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</si>
  <si>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</si>
  <si>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</si>
  <si>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</si>
  <si>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</si>
  <si>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</si>
  <si>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</si>
  <si>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</si>
  <si>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</si>
  <si>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</si>
  <si>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</si>
  <si>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</si>
  <si>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</si>
  <si>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</si>
  <si>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</si>
  <si>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</si>
  <si>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</si>
  <si>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</si>
  <si>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</si>
  <si>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</si>
  <si>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</si>
  <si>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</si>
  <si>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</si>
  <si>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</si>
  <si>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</si>
  <si>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</si>
  <si>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</si>
  <si>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</si>
  <si>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</si>
  <si>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</si>
  <si>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</si>
  <si>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</si>
  <si>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</si>
  <si>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</si>
  <si>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</si>
  <si>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</si>
  <si>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</si>
  <si>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</si>
  <si>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</si>
  <si>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</si>
  <si>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</si>
  <si>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</si>
  <si>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</si>
  <si>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</si>
  <si>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</si>
  <si>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</si>
  <si>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</si>
  <si>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</si>
  <si>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</si>
  <si>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</si>
  <si>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</si>
  <si>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</si>
  <si>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</si>
  <si>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</si>
  <si>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</si>
  <si>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</si>
  <si>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</si>
  <si>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</si>
  <si>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</si>
  <si>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</si>
  <si>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</si>
  <si>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</si>
  <si>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</si>
  <si>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</si>
  <si>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</si>
  <si>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</si>
  <si>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</si>
  <si>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</si>
  <si>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</si>
  <si>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</si>
  <si>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</si>
  <si>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</si>
  <si>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</si>
  <si>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</si>
  <si>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</si>
  <si>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</si>
  <si>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</si>
  <si>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</si>
  <si>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</si>
  <si>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</si>
  <si>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</si>
  <si>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</si>
  <si>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</si>
  <si>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</si>
  <si>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</si>
  <si>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</si>
  <si>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</si>
  <si>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</si>
  <si>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</si>
  <si>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</si>
  <si>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</si>
  <si>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</si>
  <si>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</si>
  <si>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</si>
  <si>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</si>
  <si>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</si>
  <si>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</si>
  <si>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</si>
  <si>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</si>
  <si>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</si>
  <si>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</si>
  <si>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</si>
  <si>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</si>
  <si>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</si>
  <si>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</si>
  <si>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</si>
  <si>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</si>
  <si>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</si>
  <si>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</si>
  <si>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</si>
  <si>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</si>
  <si>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</si>
  <si>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</si>
  <si>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</si>
  <si>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</si>
  <si>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</si>
  <si>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</si>
  <si>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</si>
  <si>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</si>
  <si>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</si>
  <si>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</si>
  <si>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</si>
  <si>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</si>
  <si>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</si>
  <si>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</si>
  <si>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</si>
  <si>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</si>
  <si>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</si>
  <si>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</si>
  <si>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</si>
  <si>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</si>
  <si>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</si>
  <si>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</si>
  <si>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</si>
  <si>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</si>
  <si>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</si>
  <si>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</si>
  <si>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</si>
  <si>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</si>
  <si>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</si>
  <si>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</si>
  <si>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</si>
  <si>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</si>
  <si>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</si>
  <si>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</si>
  <si>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</si>
  <si>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</si>
  <si>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</si>
  <si>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</si>
  <si>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</si>
  <si>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</si>
  <si>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</si>
  <si>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</si>
  <si>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</si>
  <si>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</si>
  <si>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</si>
  <si>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</si>
  <si>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</si>
  <si>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</si>
  <si>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</si>
  <si>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</si>
  <si>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</si>
  <si>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</si>
  <si>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</si>
  <si>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</si>
  <si>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</si>
  <si>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</si>
  <si>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</si>
  <si>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</si>
  <si>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</si>
  <si>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</si>
  <si>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</si>
  <si>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</si>
  <si>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</si>
  <si>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</si>
  <si>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</si>
  <si>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</si>
  <si>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</si>
  <si>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</si>
  <si>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</si>
  <si>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</si>
  <si>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</si>
  <si>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</si>
  <si>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</si>
  <si>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</si>
  <si>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</si>
  <si>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</si>
  <si>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</si>
  <si>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</si>
  <si>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</si>
  <si>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</si>
  <si>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</si>
  <si>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</si>
  <si>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</si>
  <si>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</si>
  <si>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</si>
  <si>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</si>
  <si>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</si>
  <si>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</si>
  <si>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</si>
  <si>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</si>
  <si>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</si>
  <si>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</si>
  <si>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</si>
  <si>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</si>
  <si>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</si>
  <si>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</si>
  <si>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</si>
  <si>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</si>
  <si>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</si>
  <si>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</si>
  <si>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</si>
  <si>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</si>
  <si>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</si>
  <si>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</si>
  <si>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</si>
  <si>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</si>
  <si>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</si>
  <si>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</si>
  <si>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</si>
  <si>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</si>
  <si>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</si>
  <si>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</si>
  <si>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</si>
  <si>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</si>
  <si>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</si>
  <si>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</si>
  <si>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</si>
  <si>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</si>
  <si>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</si>
  <si>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</si>
  <si>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</si>
  <si>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</si>
  <si>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</si>
  <si>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</si>
  <si>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</si>
  <si>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</si>
  <si>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</si>
  <si>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</si>
  <si>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</si>
  <si>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</si>
  <si>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</si>
  <si>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</si>
  <si>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</si>
  <si>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</si>
  <si>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</si>
  <si>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</si>
  <si>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</si>
  <si>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</si>
  <si>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</si>
  <si>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</si>
  <si>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</si>
  <si>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</si>
  <si>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</si>
  <si>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</si>
  <si>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</si>
  <si>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</si>
  <si>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</si>
  <si>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</si>
  <si>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</si>
  <si>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</si>
  <si>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</si>
  <si>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</si>
  <si>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</si>
  <si>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</si>
  <si>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</si>
  <si>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</si>
  <si>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</si>
  <si>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</si>
  <si>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</si>
  <si>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</si>
  <si>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</si>
  <si>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</si>
  <si>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</si>
  <si>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</si>
  <si>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</si>
  <si>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</si>
  <si>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</si>
  <si>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</si>
  <si>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</si>
  <si>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</si>
  <si>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</si>
  <si>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</si>
  <si>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</si>
  <si>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</si>
  <si>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</si>
  <si>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</si>
  <si>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</si>
  <si>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</si>
  <si>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</si>
  <si>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</si>
  <si>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</si>
  <si>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</si>
  <si>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</si>
  <si>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</si>
  <si>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</si>
  <si>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</si>
  <si>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</si>
  <si>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</si>
  <si>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</si>
  <si>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</si>
  <si>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</si>
  <si>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</si>
  <si>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</si>
  <si>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</si>
  <si>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</si>
  <si>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</si>
  <si>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</si>
  <si>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</si>
  <si>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</si>
  <si>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</si>
  <si>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</si>
  <si>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</si>
  <si>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</si>
  <si>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</si>
  <si>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</si>
  <si>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</si>
  <si>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</si>
  <si>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</si>
  <si>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</si>
  <si>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</si>
  <si>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</si>
  <si>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</si>
  <si>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</si>
  <si>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</si>
  <si>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</si>
  <si>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</si>
  <si>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</si>
  <si>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</si>
  <si>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</si>
  <si>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</si>
  <si>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</si>
  <si>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</si>
  <si>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</si>
  <si>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</si>
  <si>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</si>
  <si>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</si>
  <si>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</si>
  <si>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</si>
  <si>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</si>
  <si>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</si>
  <si>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</si>
  <si>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</si>
  <si>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</si>
  <si>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</si>
  <si>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</si>
  <si>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</si>
  <si>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</si>
  <si>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</si>
  <si>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</si>
  <si>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</si>
  <si>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</si>
  <si>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</si>
  <si>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</si>
  <si>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</si>
  <si>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</si>
  <si>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</si>
  <si>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</si>
  <si>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</si>
  <si>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</si>
  <si>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</si>
  <si>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</si>
  <si>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</si>
  <si>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</si>
  <si>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</si>
  <si>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</si>
  <si>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</si>
  <si>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</si>
  <si>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</si>
  <si>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</si>
  <si>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</si>
  <si>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</si>
  <si>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</si>
  <si>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</si>
  <si>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</si>
  <si>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</si>
  <si>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</si>
  <si>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</si>
  <si>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</si>
  <si>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</si>
  <si>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</si>
  <si>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</si>
  <si>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</si>
  <si>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</si>
  <si>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</si>
  <si>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</si>
  <si>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</si>
  <si>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</si>
  <si>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</si>
  <si>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</si>
  <si>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</si>
  <si>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</si>
  <si>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</si>
  <si>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</si>
  <si>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</si>
  <si>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</si>
  <si>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</si>
  <si>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</si>
  <si>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</si>
  <si>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</si>
  <si>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</si>
  <si>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</si>
  <si>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</si>
  <si>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</si>
  <si>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</si>
  <si>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</si>
  <si>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</si>
  <si>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</si>
  <si>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</si>
  <si>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</si>
  <si>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</si>
  <si>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</si>
  <si>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</si>
  <si>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</si>
  <si>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</si>
  <si>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</si>
  <si>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</si>
  <si>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</si>
  <si>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</si>
  <si>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</si>
  <si>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</si>
  <si>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</si>
  <si>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</si>
  <si>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</si>
  <si>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</si>
  <si>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</si>
  <si>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</si>
  <si>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</si>
  <si>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</si>
  <si>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</si>
  <si>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</si>
  <si>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</si>
  <si>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</si>
  <si>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</si>
  <si>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</si>
  <si>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</si>
  <si>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</si>
  <si>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</si>
  <si>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</si>
  <si>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</si>
  <si>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</si>
  <si>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</si>
  <si>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</si>
  <si>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</si>
  <si>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</si>
  <si>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</si>
  <si>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</si>
  <si>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</si>
  <si>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</si>
  <si>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</si>
  <si>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</si>
  <si>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</si>
  <si>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</si>
  <si>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</si>
  <si>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</si>
  <si>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</si>
  <si>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</si>
  <si>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</si>
  <si>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</si>
  <si>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</si>
  <si>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</si>
  <si>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</si>
  <si>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</si>
  <si>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</si>
  <si>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</si>
  <si>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</si>
  <si>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</si>
  <si>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</si>
  <si>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</si>
  <si>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</si>
  <si>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</si>
  <si>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</si>
  <si>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</si>
  <si>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</si>
  <si>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</si>
  <si>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</si>
  <si>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</si>
  <si>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</si>
  <si>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</si>
  <si>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</si>
  <si>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</si>
  <si>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</si>
  <si>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</si>
  <si>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</si>
  <si>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</si>
  <si>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</si>
  <si>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</si>
  <si>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</si>
  <si>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</si>
  <si>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</si>
  <si>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</si>
  <si>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</si>
  <si>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</si>
  <si>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</si>
  <si>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</si>
  <si>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</si>
  <si>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</si>
  <si>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</si>
  <si>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</si>
  <si>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</si>
  <si>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</si>
  <si>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</si>
  <si>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</si>
  <si>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</si>
  <si>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</si>
  <si>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</si>
  <si>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</si>
  <si>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</si>
  <si>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</si>
  <si>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</si>
  <si>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</si>
  <si>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</si>
  <si>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</si>
  <si>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</si>
  <si>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</si>
  <si>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</si>
  <si>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</si>
  <si>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</si>
  <si>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</si>
  <si>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</si>
  <si>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</si>
  <si>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</si>
  <si>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</si>
  <si>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</si>
  <si>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</si>
  <si>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</si>
  <si>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</si>
  <si>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</si>
  <si>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</si>
  <si>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</si>
  <si>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</si>
  <si>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</si>
  <si>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</si>
  <si>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</si>
  <si>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</si>
  <si>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</si>
  <si>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</si>
  <si>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</si>
  <si>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</si>
  <si>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</si>
  <si>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</si>
  <si>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</si>
  <si>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</si>
  <si>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</si>
  <si>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</si>
  <si>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</si>
  <si>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</si>
  <si>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</si>
  <si>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</si>
  <si>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</si>
  <si>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</si>
  <si>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</si>
  <si>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</si>
  <si>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</si>
  <si>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</si>
  <si>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</si>
  <si>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</si>
  <si>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</si>
  <si>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</si>
  <si>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</si>
  <si>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</si>
  <si>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</si>
  <si>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</si>
  <si>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</si>
  <si>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</si>
  <si>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</si>
  <si>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</si>
  <si>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</si>
  <si>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</si>
  <si>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</si>
  <si>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</si>
  <si>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</si>
  <si>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</si>
  <si>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</si>
  <si>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</si>
  <si>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</si>
  <si>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</si>
  <si>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</si>
  <si>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</si>
  <si>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</si>
  <si>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</si>
  <si>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</si>
  <si>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</si>
  <si>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</si>
  <si>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</si>
  <si>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</si>
  <si>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</si>
  <si>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</si>
  <si>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</si>
  <si>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</si>
  <si>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</si>
  <si>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</si>
  <si>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</si>
  <si>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</si>
  <si>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</si>
  <si>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</si>
  <si>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</si>
  <si>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</si>
  <si>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</si>
  <si>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</si>
  <si>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</si>
  <si>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</si>
  <si>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</si>
  <si>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</si>
  <si>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</si>
  <si>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</si>
  <si>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</si>
  <si>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</si>
  <si>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</si>
  <si>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</si>
  <si>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</si>
  <si>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</si>
  <si>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</si>
  <si>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</si>
  <si>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</si>
  <si>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</si>
  <si>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</si>
  <si>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</si>
  <si>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</si>
  <si>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</si>
  <si>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</si>
  <si>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</si>
  <si>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</si>
  <si>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</si>
  <si>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</si>
  <si>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</si>
  <si>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</si>
  <si>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</si>
  <si>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</si>
  <si>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</si>
  <si>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</si>
  <si>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</si>
  <si>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</si>
  <si>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</si>
  <si>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</si>
  <si>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</si>
  <si>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</si>
  <si>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</si>
  <si>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</si>
  <si>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</si>
  <si>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</si>
  <si>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</si>
  <si>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</si>
  <si>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</si>
  <si>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</si>
  <si>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</si>
  <si>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</si>
  <si>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</si>
  <si>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</si>
  <si>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</si>
  <si>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</si>
  <si>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</si>
  <si>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</si>
  <si>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</si>
  <si>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</si>
  <si>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</si>
  <si>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</si>
  <si>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</si>
  <si>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</si>
  <si>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</si>
  <si>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</si>
  <si>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</si>
  <si>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</si>
  <si>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</si>
  <si>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</si>
  <si>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</si>
  <si>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</si>
  <si>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</si>
  <si>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</si>
  <si>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</si>
  <si>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</si>
  <si>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</si>
  <si>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</si>
  <si>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</si>
  <si>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</si>
  <si>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</si>
  <si>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</si>
  <si>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</si>
  <si>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</si>
  <si>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</si>
  <si>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</si>
  <si>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</si>
  <si>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</si>
  <si>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</si>
  <si>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</si>
  <si>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</si>
  <si>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</si>
  <si>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</si>
  <si>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</si>
  <si>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</si>
  <si>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</si>
  <si>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</si>
  <si>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</si>
  <si>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</si>
  <si>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</si>
  <si>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</si>
  <si>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</si>
  <si>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</si>
  <si>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</si>
  <si>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</si>
  <si>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</si>
  <si>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</si>
  <si>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</si>
  <si>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</si>
  <si>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</si>
  <si>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</si>
  <si>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</si>
  <si>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</si>
  <si>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</si>
  <si>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</si>
  <si>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</si>
  <si>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</si>
  <si>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</si>
  <si>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</si>
  <si>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</si>
  <si>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</si>
  <si>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</si>
  <si>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</si>
  <si>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</si>
  <si>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</si>
  <si>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</si>
  <si>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</si>
  <si>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</si>
  <si>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</si>
  <si>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</si>
  <si>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</si>
  <si>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</si>
  <si>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</si>
  <si>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</si>
  <si>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</si>
  <si>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</si>
  <si>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</si>
  <si>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</si>
  <si>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</si>
  <si>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</si>
  <si>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</si>
  <si>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</si>
  <si>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</si>
  <si>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</si>
  <si>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</si>
  <si>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</si>
  <si>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</si>
  <si>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</si>
  <si>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</si>
  <si>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</si>
  <si>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</si>
  <si>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</si>
  <si>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</si>
  <si>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</si>
  <si>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</si>
  <si>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</si>
  <si>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</si>
  <si>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</si>
  <si>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</si>
  <si>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</si>
  <si>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</si>
  <si>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</si>
  <si>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</si>
  <si>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</si>
  <si>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</si>
  <si>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</si>
  <si>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</si>
  <si>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</si>
  <si>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</si>
  <si>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</si>
  <si>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</si>
  <si>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</si>
  <si>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</si>
  <si>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</si>
  <si>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</si>
  <si>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</si>
  <si>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</si>
  <si>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</si>
  <si>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</si>
  <si>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</si>
  <si>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</si>
  <si>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</si>
  <si>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</si>
  <si>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</si>
  <si>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</si>
  <si>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</si>
  <si>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</si>
  <si>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</si>
  <si>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</si>
  <si>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</si>
  <si>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</si>
  <si>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</si>
  <si>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</si>
  <si>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</si>
  <si>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</si>
  <si>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</si>
  <si>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</si>
  <si>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</si>
  <si>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</si>
  <si>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</si>
  <si>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</si>
  <si>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</si>
  <si>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</si>
  <si>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</si>
  <si>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</si>
  <si>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</si>
  <si>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</si>
  <si>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</si>
  <si>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</si>
  <si>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</si>
  <si>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</si>
  <si>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</si>
  <si>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</si>
  <si>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</si>
  <si>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</si>
  <si>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</si>
  <si>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</si>
  <si>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</si>
  <si>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</si>
  <si>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</si>
  <si>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</si>
  <si>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</si>
  <si>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</si>
  <si>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</si>
  <si>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</si>
  <si>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</si>
  <si>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</si>
  <si>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</si>
  <si>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</si>
  <si>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</si>
  <si>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</si>
  <si>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</si>
  <si>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</si>
  <si>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</si>
  <si>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</si>
  <si>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</si>
  <si>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</si>
  <si>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</si>
  <si>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</si>
  <si>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</si>
  <si>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</si>
  <si>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</si>
  <si>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</si>
  <si>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</si>
  <si>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</si>
  <si>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</si>
  <si>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</si>
  <si>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</si>
  <si>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</si>
  <si>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</si>
  <si>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</si>
  <si>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</si>
  <si>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</si>
  <si>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</si>
  <si>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</si>
  <si>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</si>
  <si>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</si>
  <si>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</si>
  <si>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</si>
  <si>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</si>
  <si>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</si>
  <si>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</si>
  <si>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</si>
  <si>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</si>
  <si>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</si>
  <si>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</si>
  <si>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</si>
  <si>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</si>
  <si>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</si>
  <si>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</si>
  <si>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</si>
  <si>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</si>
  <si>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</si>
  <si>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</si>
  <si>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</si>
  <si>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</si>
  <si>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</si>
  <si>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</si>
  <si>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</si>
  <si>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</si>
  <si>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</si>
  <si>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</si>
  <si>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</si>
  <si>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</si>
  <si>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</si>
  <si>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</si>
  <si>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</si>
  <si>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</si>
  <si>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</si>
  <si>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</si>
  <si>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</si>
  <si>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</si>
  <si>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</si>
  <si>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</si>
  <si>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</si>
  <si>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</si>
  <si>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</si>
  <si>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</si>
  <si>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</si>
  <si>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</si>
  <si>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</si>
  <si>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</si>
  <si>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</si>
  <si>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</si>
  <si>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</si>
  <si>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</si>
  <si>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</si>
  <si>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</si>
  <si>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</si>
  <si>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</si>
  <si>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</si>
  <si>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</si>
  <si>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</si>
  <si>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</si>
  <si>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</si>
  <si>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</si>
  <si>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</si>
  <si>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</si>
  <si>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</si>
  <si>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</si>
  <si>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</si>
  <si>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</si>
  <si>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</si>
  <si>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</si>
  <si>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</si>
  <si>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</si>
  <si>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</si>
  <si>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</si>
  <si>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</si>
  <si>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</si>
  <si>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</si>
  <si>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</si>
  <si>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</si>
  <si>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</si>
  <si>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</si>
  <si>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</si>
  <si>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</si>
  <si>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</si>
  <si>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</si>
  <si>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</si>
  <si>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</si>
  <si>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</si>
  <si>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</si>
  <si>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</si>
  <si>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</si>
  <si>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</si>
  <si>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</si>
  <si>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</si>
  <si>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</si>
  <si>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</si>
  <si>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</si>
  <si>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</si>
  <si>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</si>
  <si>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</si>
  <si>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</si>
  <si>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</si>
  <si>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</si>
  <si>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</si>
  <si>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</si>
  <si>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</si>
  <si>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</si>
  <si>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</si>
  <si>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</si>
  <si>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</si>
  <si>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</si>
  <si>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</si>
  <si>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</si>
  <si>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</si>
  <si>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</si>
  <si>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</si>
  <si>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</si>
  <si>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</si>
  <si>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</si>
  <si>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</si>
  <si>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</si>
  <si>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</si>
  <si>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</si>
  <si>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</si>
  <si>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</si>
  <si>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</si>
  <si>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</si>
  <si>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</si>
  <si>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</si>
  <si>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</si>
  <si>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</si>
  <si>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</si>
  <si>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</si>
  <si>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</si>
  <si>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</si>
  <si>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</si>
  <si>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</si>
  <si>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</si>
  <si>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</si>
  <si>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</si>
  <si>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</si>
  <si>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</si>
  <si>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</si>
  <si>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</si>
  <si>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</si>
  <si>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</si>
  <si>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</si>
  <si>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</si>
  <si>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</si>
  <si>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</si>
  <si>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</si>
  <si>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</si>
  <si>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</si>
  <si>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</si>
  <si>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</si>
  <si>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</si>
  <si>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</si>
  <si>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</si>
  <si>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</si>
  <si>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</si>
  <si>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</si>
  <si>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</si>
  <si>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</si>
  <si>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</si>
  <si>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</si>
  <si>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</si>
  <si>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</si>
  <si>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</si>
  <si>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</si>
  <si>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</si>
  <si>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</si>
  <si>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</si>
  <si>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</si>
  <si>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</si>
  <si>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</si>
  <si>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</si>
  <si>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</si>
  <si>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</si>
  <si>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</si>
  <si>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</si>
  <si>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</si>
  <si>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</si>
  <si>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</si>
  <si>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</si>
  <si>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</si>
  <si>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</si>
  <si>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</si>
  <si>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</si>
  <si>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</si>
  <si>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</si>
  <si>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</si>
  <si>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</si>
  <si>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</si>
  <si>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</si>
  <si>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</si>
  <si>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</si>
  <si>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</si>
  <si>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</si>
  <si>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</si>
  <si>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</si>
  <si>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</si>
  <si>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</si>
  <si>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</si>
  <si>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</si>
  <si>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</si>
  <si>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</si>
  <si>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</si>
  <si>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</si>
  <si>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</si>
  <si>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</si>
  <si>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</si>
  <si>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</si>
  <si>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</si>
  <si>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</si>
  <si>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</si>
  <si>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</si>
  <si>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</si>
  <si>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</si>
  <si>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</si>
  <si>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</si>
  <si>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</si>
  <si>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</si>
  <si>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</si>
  <si>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</si>
  <si>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</si>
  <si>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</si>
  <si>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</si>
  <si>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</si>
  <si>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</si>
  <si>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</si>
  <si>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</si>
  <si>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</si>
  <si>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</si>
  <si>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</si>
  <si>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</si>
  <si>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</si>
  <si>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</si>
  <si>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</si>
  <si>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</si>
  <si>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</si>
  <si>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</si>
  <si>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</si>
  <si>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</si>
  <si>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</si>
  <si>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</si>
  <si>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</si>
  <si>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</si>
  <si>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</si>
  <si>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</si>
  <si>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</si>
  <si>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</si>
  <si>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</si>
  <si>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</si>
  <si>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</si>
  <si>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</si>
  <si>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</si>
  <si>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</si>
  <si>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</si>
  <si>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</si>
  <si>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</si>
  <si>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</si>
  <si>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</si>
  <si>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</si>
  <si>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</si>
  <si>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</si>
  <si>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</si>
  <si>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</si>
  <si>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</si>
  <si>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</si>
  <si>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</si>
  <si>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</si>
  <si>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</si>
  <si>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</si>
  <si>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</si>
  <si>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</si>
  <si>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</si>
  <si>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</si>
  <si>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</si>
  <si>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</si>
  <si>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</si>
  <si>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</si>
  <si>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</si>
  <si>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</si>
  <si>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</si>
  <si>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</si>
  <si>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</si>
  <si>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</si>
  <si>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</si>
  <si>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</si>
  <si>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</si>
  <si>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</si>
  <si>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</si>
  <si>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</si>
  <si>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</si>
  <si>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</si>
  <si>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</si>
  <si>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</si>
  <si>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</si>
  <si>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</si>
  <si>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</si>
  <si>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</si>
  <si>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</si>
  <si>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</si>
  <si>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</si>
  <si>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</si>
  <si>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</si>
  <si>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</si>
  <si>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</si>
  <si>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</si>
  <si>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</si>
  <si>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</si>
  <si>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</si>
  <si>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</si>
  <si>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</si>
  <si>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</si>
  <si>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</si>
  <si>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</si>
  <si>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</si>
  <si>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</si>
  <si>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</si>
  <si>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</si>
  <si>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</si>
  <si>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</si>
  <si>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</si>
  <si>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</si>
  <si>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</si>
  <si>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</si>
  <si>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</si>
  <si>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</si>
  <si>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</si>
  <si>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</si>
  <si>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</si>
  <si>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</si>
  <si>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</si>
  <si>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</si>
  <si>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</si>
  <si>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</si>
  <si>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</si>
  <si>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</si>
  <si>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</si>
  <si>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</si>
  <si>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</si>
  <si>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</si>
  <si>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</si>
  <si>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</si>
  <si>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</si>
  <si>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</si>
  <si>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</si>
  <si>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</si>
  <si>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</si>
  <si>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</si>
  <si>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</si>
  <si>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</si>
  <si>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</si>
  <si>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</si>
  <si>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</si>
  <si>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</si>
  <si>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</si>
  <si>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</si>
  <si>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</si>
  <si>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</si>
  <si>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</si>
  <si>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</si>
  <si>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</si>
  <si>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</si>
  <si>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</si>
  <si>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</si>
  <si>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</si>
  <si>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</si>
  <si>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</si>
  <si>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</si>
  <si>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</si>
  <si>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</si>
  <si>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</si>
  <si>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</si>
  <si>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</si>
  <si>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</si>
  <si>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</si>
  <si>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</si>
  <si>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</si>
  <si>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</si>
  <si>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</si>
  <si>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</si>
  <si>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</si>
  <si>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</si>
  <si>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</si>
  <si>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</si>
  <si>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</si>
  <si>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</si>
  <si>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</si>
  <si>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</si>
  <si>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</si>
  <si>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</si>
  <si>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</si>
  <si>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</si>
  <si>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</si>
  <si>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</si>
  <si>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</si>
  <si>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</si>
  <si>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</si>
  <si>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</si>
  <si>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</si>
  <si>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</si>
  <si>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</si>
  <si>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</si>
  <si>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</si>
  <si>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</si>
  <si>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</si>
  <si>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</si>
  <si>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</si>
  <si>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</si>
  <si>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</si>
  <si>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</si>
  <si>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</si>
  <si>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</si>
  <si>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</si>
  <si>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</si>
  <si>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</si>
  <si>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</si>
  <si>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</si>
  <si>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</si>
  <si>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</si>
  <si>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</si>
  <si>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</si>
  <si>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</si>
  <si>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</si>
  <si>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</si>
  <si>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</si>
  <si>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</si>
  <si>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</si>
  <si>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</si>
  <si>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</si>
  <si>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</si>
  <si>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</si>
  <si>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</si>
  <si>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</si>
  <si>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</si>
  <si>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</si>
  <si>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</si>
  <si>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</si>
  <si>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</si>
  <si>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</si>
  <si>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</si>
  <si>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</si>
  <si>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</si>
  <si>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</si>
  <si>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</si>
  <si>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</si>
  <si>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</si>
  <si>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</si>
  <si>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</si>
  <si>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</si>
  <si>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</si>
  <si>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</si>
  <si>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</si>
  <si>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</si>
  <si>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</si>
  <si>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</si>
  <si>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</si>
  <si>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</si>
  <si>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</si>
  <si>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</si>
  <si>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</si>
  <si>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</si>
  <si>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</si>
  <si>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</si>
  <si>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</si>
  <si>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</si>
  <si>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</si>
  <si>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</si>
  <si>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</si>
  <si>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</si>
  <si>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</si>
  <si>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</si>
  <si>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</si>
  <si>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</si>
  <si>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</si>
  <si>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</si>
  <si>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</si>
  <si>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</si>
  <si>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</si>
  <si>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</si>
  <si>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</si>
  <si>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</si>
  <si>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</si>
  <si>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</si>
  <si>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</si>
  <si>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</si>
  <si>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</si>
  <si>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</si>
  <si>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</si>
  <si>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</si>
  <si>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</si>
  <si>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</si>
  <si>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</si>
  <si>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</si>
  <si>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</si>
  <si>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</si>
  <si>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</si>
  <si>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</si>
  <si>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</si>
  <si>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</si>
  <si>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</si>
  <si>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</si>
  <si>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</si>
  <si>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</si>
  <si>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</si>
  <si>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</si>
  <si>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</si>
  <si>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</si>
  <si>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</si>
  <si>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</si>
  <si>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</si>
  <si>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</si>
  <si>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</si>
  <si>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</si>
  <si>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</si>
  <si>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</si>
  <si>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</si>
  <si>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</si>
  <si>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</si>
  <si>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</si>
  <si>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</si>
  <si>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</si>
  <si>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</si>
  <si>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</si>
  <si>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</si>
  <si>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</si>
  <si>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</si>
  <si>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</si>
  <si>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</si>
  <si>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</si>
  <si>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</si>
  <si>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</si>
  <si>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</si>
  <si>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</si>
  <si>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</si>
  <si>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</si>
  <si>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</si>
  <si>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</si>
  <si>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</si>
  <si>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</si>
  <si>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</si>
  <si>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</si>
  <si>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</si>
  <si>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</si>
  <si>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</si>
  <si>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</si>
  <si>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</si>
  <si>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</si>
  <si>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</si>
  <si>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</si>
  <si>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</si>
  <si>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</si>
  <si>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</si>
  <si>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</si>
  <si>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</si>
  <si>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</si>
  <si>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</si>
  <si>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</si>
  <si>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</si>
  <si>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</si>
  <si>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</si>
  <si>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</si>
  <si>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</si>
  <si>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</si>
  <si>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</si>
  <si>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</si>
  <si>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</si>
  <si>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</si>
  <si>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</si>
  <si>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</si>
  <si>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</si>
  <si>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</si>
  <si>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</si>
  <si>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</si>
  <si>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</si>
  <si>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</si>
  <si>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</si>
  <si>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</si>
  <si>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</si>
  <si>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</si>
  <si>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</si>
  <si>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</si>
  <si>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</si>
  <si>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</si>
  <si>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</si>
  <si>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</si>
  <si>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</si>
  <si>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</si>
  <si>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</si>
  <si>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</si>
  <si>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</si>
  <si>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</si>
  <si>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</si>
  <si>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</si>
  <si>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</si>
  <si>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</si>
  <si>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</si>
  <si>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</si>
  <si>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</si>
  <si>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</si>
  <si>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</si>
  <si>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</si>
  <si>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</si>
  <si>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</si>
  <si>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</si>
  <si>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</si>
  <si>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</si>
  <si>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</si>
  <si>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</si>
  <si>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</si>
  <si>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</si>
  <si>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</si>
  <si>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</si>
  <si>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</si>
  <si>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</si>
  <si>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</si>
  <si>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</si>
  <si>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</si>
  <si>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</si>
  <si>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</si>
  <si>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</si>
  <si>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</si>
  <si>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</si>
  <si>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</si>
  <si>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</si>
  <si>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</si>
  <si>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</si>
  <si>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</si>
  <si>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</si>
  <si>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</si>
  <si>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</si>
  <si>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</si>
  <si>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</si>
  <si>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</si>
  <si>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</si>
  <si>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</si>
  <si>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</si>
  <si>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</si>
  <si>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</si>
  <si>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</si>
  <si>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</si>
  <si>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</si>
  <si>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</si>
  <si>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</si>
  <si>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</si>
  <si>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</si>
  <si>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</si>
  <si>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</si>
  <si>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</si>
  <si>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</si>
  <si>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</si>
  <si>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</si>
  <si>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</si>
  <si>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</si>
  <si>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</si>
  <si>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</si>
  <si>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</si>
  <si>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</si>
  <si>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</si>
  <si>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</si>
  <si>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</si>
  <si>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</si>
  <si>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</si>
  <si>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</si>
  <si>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</si>
  <si>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</si>
  <si>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</si>
  <si>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</si>
  <si>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</si>
  <si>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</si>
  <si>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</si>
  <si>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</si>
  <si>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</si>
  <si>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</si>
  <si>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</si>
  <si>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</si>
  <si>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</si>
  <si>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</si>
  <si>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</si>
  <si>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</si>
  <si>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</si>
  <si>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</si>
  <si>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</si>
  <si>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</si>
  <si>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</si>
  <si>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</si>
  <si>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</si>
  <si>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</si>
  <si>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</si>
  <si>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</si>
  <si>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</si>
  <si>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</si>
  <si>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</si>
  <si>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</si>
  <si>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</si>
  <si>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</si>
  <si>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</si>
  <si>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</si>
  <si>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</si>
  <si>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</si>
  <si>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</si>
  <si>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</si>
  <si>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</si>
  <si>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</si>
  <si>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</si>
  <si>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</si>
  <si>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</si>
  <si>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</si>
  <si>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</si>
  <si>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</si>
  <si>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</si>
  <si>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</si>
  <si>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</si>
  <si>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</si>
  <si>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</si>
  <si>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</si>
  <si>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</si>
  <si>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</si>
  <si>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</si>
  <si>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</si>
  <si>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</si>
  <si>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</si>
  <si>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</si>
  <si>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</si>
  <si>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</si>
  <si>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</si>
  <si>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</si>
  <si>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</si>
  <si>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</si>
  <si>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</si>
  <si>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</si>
  <si>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</si>
  <si>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</si>
  <si>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</si>
  <si>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</si>
  <si>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</si>
  <si>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</si>
  <si>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</si>
  <si>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</si>
  <si>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</si>
  <si>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</si>
  <si>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</si>
  <si>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</si>
  <si>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</si>
  <si>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</si>
  <si>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</si>
  <si>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</si>
  <si>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</si>
  <si>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</si>
  <si>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</si>
  <si>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</si>
  <si>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</si>
  <si>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</si>
  <si>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</si>
  <si>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</si>
  <si>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</si>
  <si>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</si>
  <si>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</si>
  <si>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</si>
  <si>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</si>
  <si>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</si>
  <si>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</si>
  <si>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</si>
  <si>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</si>
  <si>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</si>
  <si>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</si>
  <si>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</si>
  <si>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</si>
  <si>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</si>
  <si>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</si>
  <si>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</si>
  <si>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</si>
  <si>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</si>
  <si>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</si>
  <si>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</si>
  <si>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</si>
  <si>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</si>
  <si>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</si>
  <si>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</si>
  <si>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</si>
  <si>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</si>
  <si>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</si>
  <si>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</si>
  <si>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</si>
  <si>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</si>
  <si>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</si>
  <si>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</si>
  <si>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</si>
  <si>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</si>
  <si>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</si>
  <si>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</si>
  <si>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</si>
  <si>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</si>
  <si>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</si>
  <si>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</si>
  <si>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</si>
  <si>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</si>
  <si>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</si>
  <si>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</si>
  <si>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</si>
  <si>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</si>
  <si>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</si>
  <si>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</si>
  <si>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</si>
  <si>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</si>
  <si>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</si>
  <si>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</si>
  <si>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</si>
  <si>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</si>
  <si>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</si>
  <si>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</si>
  <si>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</si>
  <si>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</si>
  <si>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</si>
  <si>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</si>
  <si>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</si>
  <si>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</si>
  <si>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</si>
  <si>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</si>
  <si>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</si>
  <si>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</si>
  <si>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</si>
  <si>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</si>
  <si>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</si>
  <si>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</si>
  <si>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</si>
  <si>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</si>
  <si>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</si>
  <si>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</si>
  <si>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</si>
  <si>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</si>
  <si>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</si>
  <si>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</si>
  <si>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</si>
  <si>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</si>
  <si>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</si>
  <si>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</si>
  <si>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</si>
  <si>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</si>
  <si>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</si>
  <si>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</si>
  <si>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</si>
  <si>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</si>
  <si>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</si>
  <si>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</si>
  <si>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</si>
  <si>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</si>
  <si>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</si>
  <si>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</si>
  <si>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</si>
  <si>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</si>
  <si>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</si>
  <si>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</si>
  <si>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</si>
  <si>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</si>
  <si>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</si>
  <si>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</si>
  <si>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</si>
  <si>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</si>
  <si>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</si>
  <si>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</si>
  <si>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</si>
  <si>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</si>
  <si>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</si>
  <si>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</si>
  <si>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</si>
  <si>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</si>
  <si>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</si>
  <si>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</si>
  <si>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</si>
  <si>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</si>
  <si>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</si>
  <si>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</si>
  <si>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</si>
  <si>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</si>
  <si>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</si>
  <si>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</si>
  <si>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</si>
  <si>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</si>
  <si>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</si>
  <si>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</si>
  <si>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</si>
  <si>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</si>
  <si>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</si>
  <si>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</si>
  <si>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</si>
  <si>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</si>
  <si>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</si>
  <si>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</si>
  <si>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</si>
  <si>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</si>
  <si>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</si>
  <si>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</si>
  <si>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</si>
  <si>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</si>
  <si>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</si>
  <si>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</si>
  <si>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</si>
  <si>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</si>
  <si>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</si>
  <si>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</si>
  <si>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</si>
  <si>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</si>
  <si>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</si>
  <si>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</si>
  <si>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</si>
  <si>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</si>
  <si>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</si>
  <si>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</si>
  <si>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</si>
  <si>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</si>
  <si>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</si>
  <si>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</si>
  <si>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</si>
  <si>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</si>
  <si>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</si>
  <si>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</si>
  <si>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</si>
  <si>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</si>
  <si>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</si>
  <si>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</si>
  <si>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</si>
  <si>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</si>
  <si>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</si>
  <si>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</si>
  <si>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</si>
  <si>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</si>
  <si>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</si>
  <si>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</si>
  <si>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</si>
  <si>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</si>
  <si>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</si>
  <si>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</si>
  <si>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</si>
  <si>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</si>
  <si>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</si>
  <si>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</si>
  <si>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</si>
  <si>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</si>
  <si>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</si>
  <si>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</si>
  <si>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</si>
  <si>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</si>
  <si>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</si>
  <si>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</si>
  <si>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</si>
  <si>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</si>
  <si>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</si>
  <si>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</si>
  <si>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</si>
  <si>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</si>
  <si>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</si>
  <si>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</si>
  <si>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</si>
  <si>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</si>
  <si>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</si>
  <si>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</si>
  <si>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</si>
  <si>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</si>
  <si>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</si>
  <si>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</si>
  <si>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</si>
  <si>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</si>
  <si>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</si>
  <si>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</si>
  <si>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</si>
  <si>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</si>
  <si>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</si>
  <si>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</si>
  <si>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</si>
  <si>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</si>
  <si>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</si>
  <si>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</si>
  <si>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</si>
  <si>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</si>
  <si>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</si>
  <si>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</si>
  <si>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</si>
  <si>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</si>
  <si>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</si>
  <si>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</si>
  <si>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</si>
  <si>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</si>
  <si>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</si>
  <si>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</si>
  <si>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</si>
  <si>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</si>
  <si>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</si>
  <si>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</si>
  <si>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</si>
  <si>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</si>
  <si>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</si>
  <si>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</si>
  <si>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</si>
  <si>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</si>
  <si>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</si>
  <si>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</si>
  <si>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</si>
  <si>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</si>
  <si>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</si>
  <si>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</si>
  <si>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</si>
  <si>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</si>
  <si>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</si>
  <si>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</si>
  <si>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</si>
  <si>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</si>
  <si>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</si>
  <si>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</si>
  <si>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</si>
  <si>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</si>
  <si>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</si>
  <si>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</si>
  <si>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</si>
  <si>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</si>
  <si>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</si>
  <si>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</si>
  <si>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</si>
  <si>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</si>
  <si>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</si>
  <si>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</si>
  <si>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</si>
  <si>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</si>
  <si>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</si>
  <si>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</si>
  <si>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</si>
  <si>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</si>
  <si>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</si>
  <si>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</si>
  <si>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</si>
  <si>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</si>
  <si>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</si>
  <si>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</si>
  <si>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</si>
  <si>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</si>
  <si>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</si>
  <si>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</si>
  <si>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</si>
  <si>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</si>
  <si>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</si>
  <si>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</si>
  <si>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</si>
  <si>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</si>
  <si>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</si>
  <si>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</si>
  <si>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</si>
  <si>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</si>
  <si>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</si>
  <si>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</si>
  <si>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</si>
  <si>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</si>
  <si>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</si>
  <si>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</si>
  <si>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</si>
  <si>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</si>
  <si>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</si>
  <si>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</si>
  <si>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</si>
  <si>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</si>
  <si>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</si>
  <si>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</si>
  <si>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</si>
  <si>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</si>
  <si>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</si>
  <si>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</si>
  <si>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</si>
  <si>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</si>
  <si>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</si>
  <si>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</si>
  <si>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</si>
  <si>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</si>
  <si>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</si>
  <si>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</si>
  <si>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</si>
  <si>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</si>
  <si>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</si>
  <si>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</si>
  <si>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</si>
  <si>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</si>
  <si>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</si>
  <si>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</si>
  <si>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</si>
  <si>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</si>
  <si>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</si>
  <si>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</si>
  <si>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</si>
  <si>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</si>
  <si>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</si>
  <si>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</si>
  <si>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</si>
  <si>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</si>
  <si>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</si>
  <si>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</si>
  <si>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</si>
  <si>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</si>
  <si>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</si>
  <si>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</si>
  <si>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</si>
  <si>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</si>
  <si>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</si>
  <si>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</si>
  <si>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</si>
  <si>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</si>
  <si>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</si>
  <si>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</si>
  <si>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</si>
  <si>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</si>
  <si>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</si>
  <si>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</si>
  <si>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</si>
  <si>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</si>
  <si>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</si>
  <si>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</si>
  <si>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</si>
  <si>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</si>
  <si>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</si>
  <si>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</si>
  <si>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</si>
  <si>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</si>
  <si>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</si>
  <si>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</si>
  <si>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</si>
  <si>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</si>
  <si>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</si>
  <si>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</si>
  <si>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</si>
  <si>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</si>
  <si>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</si>
  <si>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</si>
  <si>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</si>
  <si>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</si>
  <si>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</si>
  <si>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</si>
  <si>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</si>
  <si>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</si>
  <si>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</si>
  <si>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</si>
  <si>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</si>
  <si>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</si>
  <si>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</si>
  <si>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</si>
  <si>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</si>
  <si>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</si>
  <si>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</si>
  <si>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</si>
  <si>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</si>
  <si>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</si>
  <si>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</si>
  <si>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</si>
  <si>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</si>
  <si>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</si>
  <si>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</si>
  <si>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</si>
  <si>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</si>
  <si>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</si>
  <si>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</si>
  <si>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</si>
  <si>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</si>
  <si>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</si>
  <si>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</si>
  <si>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</si>
  <si>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</si>
  <si>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</si>
  <si>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</si>
  <si>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</si>
  <si>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</si>
  <si>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</si>
  <si>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</si>
  <si>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</si>
  <si>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</si>
  <si>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</si>
  <si>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</si>
  <si>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</si>
  <si>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</si>
  <si>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</si>
  <si>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</si>
  <si>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</si>
  <si>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</si>
  <si>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</si>
  <si>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</si>
  <si>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</si>
  <si>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</si>
  <si>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</si>
  <si>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</si>
  <si>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</si>
  <si>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</si>
  <si>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</si>
  <si>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</si>
  <si>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</si>
  <si>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</si>
  <si>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</si>
  <si>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</si>
  <si>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</si>
  <si>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</si>
  <si>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</si>
  <si>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</si>
  <si>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</si>
  <si>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</si>
  <si>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</si>
  <si>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</si>
  <si>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</si>
  <si>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</si>
  <si>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</si>
  <si>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</si>
  <si>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</si>
  <si>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</si>
  <si>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</si>
  <si>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</si>
  <si>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</si>
  <si>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</si>
  <si>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</si>
  <si>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</si>
  <si>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</si>
  <si>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</si>
  <si>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</si>
  <si>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</si>
  <si>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</si>
  <si>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</si>
  <si>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</si>
  <si>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</si>
  <si>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</si>
  <si>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</si>
  <si>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</si>
  <si>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</si>
  <si>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</si>
  <si>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</si>
  <si>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</si>
  <si>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</si>
  <si>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</si>
  <si>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</si>
  <si>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</si>
  <si>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</si>
  <si>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</si>
  <si>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</si>
  <si>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</si>
  <si>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</si>
  <si>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</si>
  <si>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</si>
  <si>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</si>
  <si>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</si>
  <si>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</si>
  <si>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</si>
  <si>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</si>
  <si>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</si>
  <si>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</si>
  <si>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</si>
  <si>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</si>
  <si>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</si>
  <si>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</si>
  <si>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</si>
  <si>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</si>
  <si>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</si>
  <si>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</si>
  <si>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</si>
  <si>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</si>
  <si>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</si>
  <si>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</si>
  <si>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</si>
  <si>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</si>
  <si>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</si>
  <si>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</si>
  <si>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</si>
  <si>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</si>
  <si>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</si>
  <si>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</si>
  <si>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</si>
  <si>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</si>
  <si>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</si>
  <si>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</si>
  <si>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</si>
  <si>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</si>
  <si>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</si>
  <si>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</si>
  <si>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</si>
  <si>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</si>
  <si>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</si>
  <si>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</si>
  <si>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</si>
  <si>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</si>
  <si>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</si>
  <si>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</si>
  <si>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</si>
  <si>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</si>
  <si>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</si>
  <si>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</si>
  <si>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</si>
  <si>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</si>
  <si>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</si>
  <si>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</si>
  <si>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</si>
  <si>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</si>
  <si>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</si>
  <si>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</si>
  <si>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</si>
  <si>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</si>
  <si>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</si>
  <si>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</si>
  <si>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</si>
  <si>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</si>
  <si>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</si>
  <si>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</si>
  <si>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</si>
  <si>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</si>
  <si>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</si>
  <si>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</si>
  <si>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</si>
  <si>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</si>
  <si>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</si>
  <si>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</si>
  <si>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</si>
  <si>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</si>
  <si>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</si>
  <si>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</si>
  <si>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</si>
  <si>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</si>
  <si>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</si>
  <si>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</si>
  <si>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</si>
  <si>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</si>
  <si>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</si>
  <si>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</si>
  <si>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</si>
  <si>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</si>
  <si>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</si>
  <si>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</si>
  <si>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</si>
  <si>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</si>
  <si>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</si>
  <si>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</si>
  <si>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</si>
  <si>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</si>
  <si>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</si>
  <si>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</si>
  <si>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</si>
  <si>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</si>
  <si>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</si>
  <si>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</si>
  <si>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</si>
  <si>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</si>
  <si>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</si>
  <si>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</si>
  <si>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</si>
  <si>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</si>
  <si>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</si>
  <si>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</si>
  <si>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</si>
  <si>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</si>
  <si>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</si>
  <si>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</si>
  <si>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</si>
  <si>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</si>
  <si>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</si>
  <si>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</si>
  <si>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</si>
  <si>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</si>
  <si>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</si>
  <si>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</si>
  <si>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</si>
  <si>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</si>
  <si>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</si>
  <si>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</si>
  <si>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</si>
  <si>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</si>
  <si>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</si>
  <si>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</si>
  <si>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</si>
  <si>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</si>
  <si>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</si>
  <si>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</si>
  <si>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</si>
  <si>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</si>
  <si>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</si>
  <si>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</si>
  <si>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</si>
  <si>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</si>
  <si>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</si>
  <si>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</si>
  <si>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</si>
  <si>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</si>
  <si>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</si>
  <si>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</si>
  <si>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</si>
  <si>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</si>
  <si>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</si>
  <si>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</si>
  <si>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</si>
  <si>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</si>
  <si>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</si>
  <si>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</si>
  <si>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</si>
  <si>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</si>
  <si>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</si>
  <si>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</si>
  <si>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</si>
  <si>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</si>
  <si>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</si>
  <si>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</si>
  <si>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</si>
  <si>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</si>
  <si>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</si>
  <si>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</si>
  <si>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</si>
  <si>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</si>
  <si>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</si>
  <si>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</si>
  <si>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</si>
  <si>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</si>
  <si>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</si>
  <si>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</si>
  <si>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</si>
  <si>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</si>
  <si>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</si>
  <si>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</si>
  <si>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</si>
  <si>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</si>
  <si>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</si>
  <si>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</si>
  <si>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</si>
  <si>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</si>
  <si>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</si>
  <si>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</si>
  <si>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</si>
  <si>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</si>
  <si>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</si>
  <si>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</si>
  <si>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</si>
  <si>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</si>
  <si>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</si>
  <si>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</si>
  <si>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</si>
  <si>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</si>
  <si>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</si>
  <si>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</si>
  <si>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</si>
  <si>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</si>
  <si>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</si>
  <si>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</si>
  <si>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</si>
  <si>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</si>
  <si>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</si>
  <si>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</si>
  <si>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</si>
  <si>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</si>
  <si>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</si>
  <si>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</si>
  <si>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</si>
  <si>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</si>
  <si>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</si>
  <si>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</si>
  <si>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</si>
  <si>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</si>
  <si>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</si>
  <si>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</si>
  <si>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</si>
  <si>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</si>
  <si>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</si>
  <si>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</si>
  <si>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</si>
  <si>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</si>
  <si>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</si>
  <si>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</si>
  <si>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</si>
  <si>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</si>
  <si>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</si>
  <si>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</si>
  <si>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</si>
  <si>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</si>
  <si>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</si>
  <si>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</si>
  <si>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</si>
  <si>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</si>
  <si>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</si>
  <si>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</si>
  <si>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</si>
  <si>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</si>
  <si>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</si>
  <si>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</si>
  <si>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</si>
  <si>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</si>
  <si>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</si>
  <si>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</si>
  <si>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</si>
  <si>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</si>
  <si>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</si>
  <si>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</si>
  <si>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</si>
  <si>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</si>
  <si>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</si>
  <si>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</si>
  <si>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</si>
  <si>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</si>
  <si>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</si>
  <si>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</si>
  <si>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</si>
  <si>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</si>
  <si>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</si>
  <si>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</si>
  <si>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</si>
  <si>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</si>
  <si>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</si>
  <si>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</si>
  <si>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</si>
  <si>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</si>
  <si>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</si>
  <si>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</si>
  <si>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</si>
  <si>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</si>
  <si>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</si>
  <si>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</si>
  <si>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</si>
  <si>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</si>
  <si>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</si>
  <si>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</si>
  <si>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</si>
  <si>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</si>
  <si>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</si>
  <si>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</si>
  <si>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</si>
  <si>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</si>
  <si>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</si>
  <si>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</si>
  <si>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</si>
  <si>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</si>
  <si>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</si>
  <si>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</si>
  <si>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</si>
  <si>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</si>
  <si>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</si>
  <si>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</si>
  <si>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</si>
  <si>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</si>
  <si>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</si>
  <si>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</si>
  <si>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</si>
  <si>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</si>
  <si>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</si>
  <si>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</si>
  <si>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</si>
  <si>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</si>
  <si>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</si>
  <si>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</si>
  <si>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</si>
  <si>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</si>
  <si>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</si>
  <si>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</si>
  <si>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</si>
  <si>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</si>
  <si>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</si>
  <si>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</si>
  <si>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</si>
  <si>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</si>
  <si>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</si>
  <si>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</si>
  <si>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</si>
  <si>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</si>
  <si>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</si>
  <si>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</si>
  <si>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</si>
  <si>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</si>
  <si>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</si>
  <si>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</si>
  <si>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</si>
  <si>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</si>
  <si>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</si>
  <si>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</si>
  <si>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</si>
  <si>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</si>
  <si>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</si>
  <si>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</si>
  <si>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</si>
  <si>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</si>
  <si>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</si>
  <si>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</si>
  <si>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</si>
  <si>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</si>
  <si>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</si>
  <si>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</si>
  <si>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</si>
  <si>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</si>
  <si>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</si>
  <si>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</si>
  <si>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</si>
  <si>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</si>
  <si>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</si>
  <si>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</si>
  <si>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</si>
  <si>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</si>
  <si>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</si>
  <si>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</si>
  <si>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</si>
  <si>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</si>
  <si>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</si>
  <si>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</si>
  <si>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</si>
  <si>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</si>
  <si>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</si>
  <si>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</si>
  <si>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</si>
  <si>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</si>
  <si>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</si>
  <si>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</si>
  <si>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</si>
  <si>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</si>
  <si>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</si>
  <si>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</si>
  <si>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</si>
  <si>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</si>
  <si>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</si>
  <si>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</si>
  <si>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</si>
  <si>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</si>
  <si>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</si>
  <si>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</si>
  <si>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</si>
  <si>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</si>
  <si>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</si>
  <si>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</si>
  <si>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</si>
  <si>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</si>
  <si>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</si>
  <si>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</si>
  <si>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</si>
  <si>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</si>
  <si>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</si>
  <si>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</si>
  <si>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</si>
  <si>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</si>
  <si>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</si>
  <si>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</si>
  <si>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</si>
  <si>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</si>
  <si>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</si>
  <si>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</si>
  <si>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</si>
  <si>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</si>
  <si>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</si>
  <si>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</si>
  <si>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</si>
  <si>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</si>
  <si>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</si>
  <si>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</si>
  <si>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</si>
  <si>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</si>
  <si>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</si>
  <si>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</si>
  <si>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</si>
  <si>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</si>
  <si>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</si>
  <si>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</si>
  <si>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</si>
  <si>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</si>
  <si>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</si>
  <si>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</si>
  <si>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</si>
  <si>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</si>
  <si>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</si>
  <si>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</si>
  <si>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</si>
  <si>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</si>
  <si>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</si>
  <si>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</si>
  <si>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</si>
  <si>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</si>
  <si>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</si>
  <si>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</si>
  <si>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</si>
  <si>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</si>
  <si>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</si>
  <si>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</si>
  <si>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</si>
  <si>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</si>
  <si>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</si>
  <si>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</si>
  <si>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</si>
  <si>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</si>
  <si>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</si>
  <si>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</si>
  <si>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</si>
  <si>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</si>
  <si>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</si>
  <si>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</si>
  <si>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</si>
  <si>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</si>
  <si>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</si>
  <si>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</si>
  <si>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</si>
  <si>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</si>
  <si>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</si>
  <si>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</si>
  <si>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</si>
  <si>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</si>
  <si>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</si>
  <si>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</si>
  <si>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</si>
  <si>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</si>
  <si>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</si>
  <si>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</si>
  <si>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</si>
  <si>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</si>
  <si>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</si>
  <si>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</si>
  <si>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</si>
  <si>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</si>
  <si>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</si>
  <si>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</si>
  <si>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</si>
  <si>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</si>
  <si>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</si>
  <si>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</si>
  <si>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</si>
  <si>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</si>
  <si>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</si>
  <si>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</si>
  <si>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</si>
  <si>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</si>
  <si>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</si>
  <si>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</si>
  <si>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</si>
  <si>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</si>
  <si>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</si>
  <si>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</si>
  <si>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</si>
  <si>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</si>
  <si>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</si>
  <si>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</si>
  <si>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</si>
  <si>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</si>
  <si>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</si>
  <si>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</si>
  <si>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</si>
  <si>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</si>
  <si>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</si>
  <si>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</si>
  <si>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</si>
  <si>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</si>
  <si>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</si>
  <si>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</si>
  <si>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</si>
  <si>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</si>
  <si>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</si>
  <si>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</si>
  <si>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</si>
  <si>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</si>
  <si>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</si>
  <si>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</si>
  <si>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</si>
  <si>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</si>
  <si>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</si>
  <si>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</si>
  <si>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</si>
  <si>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</si>
  <si>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</si>
  <si>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</si>
  <si>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</si>
  <si>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</si>
  <si>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</si>
  <si>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</si>
  <si>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</si>
  <si>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</si>
  <si>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</si>
  <si>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</si>
  <si>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</si>
  <si>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</si>
  <si>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</si>
  <si>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</si>
  <si>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</si>
  <si>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</si>
  <si>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</si>
  <si>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</si>
  <si>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</si>
  <si>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</si>
  <si>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</si>
  <si>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</si>
  <si>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</si>
  <si>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</si>
  <si>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</si>
  <si>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</si>
  <si>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</si>
  <si>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</si>
  <si>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</si>
  <si>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</si>
  <si>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</si>
  <si>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</si>
  <si>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</si>
  <si>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</si>
  <si>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</si>
  <si>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</si>
  <si>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</si>
  <si>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</si>
  <si>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</si>
  <si>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</si>
  <si>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</si>
  <si>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</si>
  <si>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</si>
  <si>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</si>
  <si>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</si>
  <si>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</si>
  <si>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</si>
  <si>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</si>
  <si>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</si>
  <si>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</si>
  <si>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</si>
  <si>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</si>
  <si>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</si>
  <si>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</si>
  <si>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</si>
  <si>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</si>
  <si>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</si>
  <si>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</si>
  <si>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</si>
  <si>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</si>
  <si>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</si>
  <si>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</si>
  <si>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</si>
  <si>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</si>
  <si>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</si>
  <si>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</si>
  <si>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</si>
  <si>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</si>
  <si>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</si>
  <si>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</si>
  <si>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</si>
  <si>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</si>
  <si>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</si>
  <si>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</si>
  <si>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</si>
  <si>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</si>
  <si>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</si>
  <si>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</si>
  <si>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</si>
  <si>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</si>
  <si>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</si>
  <si>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</si>
  <si>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</si>
  <si>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</si>
  <si>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</si>
  <si>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</si>
  <si>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</si>
  <si>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</si>
  <si>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</si>
  <si>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</si>
  <si>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</si>
  <si>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</si>
  <si>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</si>
  <si>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</si>
  <si>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</si>
  <si>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</si>
  <si>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</si>
  <si>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</si>
  <si>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</si>
  <si>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</si>
  <si>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</si>
  <si>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</si>
  <si>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</si>
  <si>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</si>
  <si>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</si>
  <si>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</si>
  <si>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</si>
  <si>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</si>
  <si>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</si>
  <si>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</si>
  <si>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</si>
  <si>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</si>
  <si>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</si>
  <si>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</si>
  <si>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</si>
  <si>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</si>
  <si>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</si>
  <si>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</si>
  <si>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</si>
  <si>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</si>
  <si>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</si>
  <si>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</si>
  <si>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</si>
  <si>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</si>
  <si>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</si>
  <si>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</si>
  <si>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</si>
  <si>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</si>
  <si>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</si>
  <si>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</si>
  <si>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</si>
  <si>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</si>
  <si>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</si>
  <si>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</si>
  <si>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</si>
  <si>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</si>
  <si>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</si>
  <si>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</si>
  <si>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</si>
  <si>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</si>
  <si>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</si>
  <si>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</si>
  <si>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</si>
  <si>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</si>
  <si>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</si>
  <si>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</si>
  <si>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</si>
  <si>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</si>
  <si>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</si>
  <si>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</si>
  <si>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</si>
  <si>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</si>
  <si>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</si>
  <si>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</si>
  <si>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</si>
  <si>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</si>
  <si>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</si>
  <si>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</si>
  <si>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</si>
  <si>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</si>
  <si>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</si>
  <si>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</si>
  <si>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</si>
  <si>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</si>
  <si>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</si>
  <si>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</si>
  <si>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</si>
  <si>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</si>
  <si>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</si>
  <si>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</si>
  <si>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</si>
  <si>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</si>
  <si>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</si>
  <si>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</si>
  <si>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</si>
  <si>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</si>
  <si>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</si>
  <si>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</si>
  <si>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</si>
  <si>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</si>
  <si>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</si>
  <si>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</si>
  <si>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</si>
  <si>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</si>
  <si>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</si>
  <si>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</si>
  <si>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</si>
  <si>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</si>
  <si>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</si>
  <si>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</si>
  <si>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</si>
  <si>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</si>
  <si>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</si>
  <si>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</si>
  <si>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</si>
  <si>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</si>
  <si>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</si>
  <si>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</si>
  <si>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</si>
  <si>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</si>
  <si>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</si>
  <si>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</si>
  <si>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</si>
  <si>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</si>
  <si>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</si>
  <si>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</si>
  <si>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</si>
  <si>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</si>
  <si>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</si>
  <si>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</si>
  <si>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</si>
  <si>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</si>
  <si>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</si>
  <si>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</si>
  <si>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</si>
  <si>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</si>
  <si>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</si>
  <si>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</si>
  <si>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</si>
  <si>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</si>
  <si>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</si>
  <si>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</si>
  <si>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</si>
  <si>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</si>
  <si>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</si>
  <si>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</si>
  <si>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</si>
  <si>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</si>
  <si>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</si>
  <si>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</si>
  <si>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</si>
  <si>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</si>
  <si>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</si>
  <si>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</si>
  <si>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</si>
  <si>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</si>
  <si>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</si>
  <si>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</si>
  <si>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</si>
  <si>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</si>
  <si>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</si>
  <si>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</si>
  <si>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</si>
  <si>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</si>
  <si>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</si>
  <si>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</si>
  <si>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</si>
  <si>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</si>
  <si>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</si>
  <si>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</si>
  <si>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</si>
  <si>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</si>
  <si>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</si>
  <si>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</si>
  <si>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</si>
  <si>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</si>
  <si>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</si>
  <si>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</si>
  <si>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</si>
  <si>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</si>
  <si>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</si>
  <si>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</si>
  <si>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</si>
  <si>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</si>
  <si>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</si>
  <si>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</si>
  <si>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</si>
  <si>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</si>
  <si>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</si>
  <si>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</si>
  <si>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</si>
  <si>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</si>
  <si>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</si>
  <si>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</si>
  <si>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</si>
  <si>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</si>
  <si>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</si>
  <si>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</si>
  <si>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</si>
  <si>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</si>
  <si>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</si>
  <si>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</si>
  <si>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</si>
  <si>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</si>
  <si>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</si>
  <si>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</si>
  <si>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</si>
  <si>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</si>
  <si>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</si>
  <si>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</si>
  <si>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</si>
  <si>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</si>
  <si>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</si>
  <si>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</si>
  <si>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</si>
  <si>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</si>
  <si>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</si>
  <si>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</si>
  <si>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</si>
  <si>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</si>
  <si>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</si>
  <si>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</si>
  <si>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</si>
  <si>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</si>
  <si>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</si>
  <si>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</si>
  <si>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</si>
  <si>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</si>
  <si>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</si>
  <si>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</si>
  <si>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</si>
  <si>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</si>
  <si>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</si>
  <si>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</si>
  <si>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</si>
  <si>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</si>
  <si>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</si>
  <si>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</si>
  <si>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</si>
  <si>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</si>
  <si>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</si>
  <si>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</si>
  <si>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</si>
  <si>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</si>
  <si>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</si>
  <si>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</si>
  <si>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</si>
  <si>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</si>
  <si>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</si>
  <si>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</si>
  <si>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</si>
  <si>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</si>
  <si>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</si>
  <si>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</si>
  <si>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</si>
  <si>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</si>
  <si>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</si>
  <si>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</si>
  <si>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</si>
  <si>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</si>
  <si>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</si>
  <si>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</si>
  <si>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</si>
  <si>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</si>
  <si>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</si>
  <si>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</si>
  <si>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</si>
  <si>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</si>
  <si>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</si>
  <si>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</si>
  <si>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</si>
  <si>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</si>
  <si>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</si>
  <si>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</si>
  <si>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</si>
  <si>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</si>
  <si>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</si>
  <si>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</si>
  <si>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</si>
  <si>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</si>
  <si>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</si>
  <si>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</si>
  <si>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</si>
  <si>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</si>
  <si>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</si>
  <si>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</si>
  <si>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</si>
  <si>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</si>
  <si>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</si>
  <si>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</si>
  <si>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</si>
  <si>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</si>
  <si>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</si>
  <si>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</si>
  <si>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</si>
  <si>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</si>
  <si>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</si>
  <si>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</si>
  <si>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</si>
  <si>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</si>
  <si>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</si>
  <si>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</si>
  <si>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</si>
  <si>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</si>
  <si>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</si>
  <si>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</si>
  <si>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</si>
  <si>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</si>
  <si>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</si>
  <si>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</si>
  <si>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</si>
  <si>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</si>
  <si>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</si>
  <si>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</si>
  <si>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</si>
  <si>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</si>
  <si>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</si>
  <si>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</si>
  <si>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</si>
  <si>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</si>
  <si>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</si>
  <si>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</si>
  <si>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</si>
  <si>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</si>
  <si>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</si>
  <si>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</si>
  <si>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</si>
  <si>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</si>
  <si>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</si>
  <si>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</si>
  <si>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</si>
  <si>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</si>
  <si>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</si>
  <si>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</si>
  <si>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</si>
  <si>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</si>
  <si>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</si>
  <si>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</si>
  <si>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</si>
  <si>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</si>
  <si>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</si>
  <si>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</si>
  <si>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</si>
  <si>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</si>
  <si>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</si>
  <si>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</si>
  <si>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</si>
  <si>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</si>
  <si>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</si>
  <si>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</si>
  <si>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</si>
  <si>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</si>
  <si>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</si>
  <si>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</si>
  <si>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</si>
  <si>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</si>
  <si>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</si>
  <si>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</si>
  <si>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</si>
  <si>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</si>
  <si>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</si>
  <si>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</si>
  <si>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</si>
  <si>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</si>
  <si>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</si>
  <si>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</si>
  <si>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</si>
  <si>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</si>
  <si>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</si>
  <si>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</si>
  <si>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</si>
  <si>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</si>
  <si>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</si>
  <si>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</si>
  <si>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</si>
  <si>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</si>
  <si>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</si>
  <si>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</si>
  <si>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</si>
  <si>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</si>
  <si>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</si>
  <si>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</si>
  <si>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</si>
  <si>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</si>
  <si>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</si>
  <si>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</si>
  <si>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</si>
  <si>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</si>
  <si>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</si>
  <si>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</si>
  <si>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</si>
  <si>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</si>
  <si>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</si>
  <si>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</si>
  <si>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</si>
  <si>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</si>
  <si>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</si>
  <si>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</si>
  <si>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</si>
  <si>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</si>
  <si>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</si>
  <si>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</si>
  <si>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</si>
  <si>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</si>
  <si>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</si>
  <si>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</si>
  <si>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</si>
  <si>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</si>
  <si>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</si>
  <si>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</si>
  <si>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</si>
  <si>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</si>
  <si>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</si>
  <si>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</si>
  <si>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</si>
  <si>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</si>
  <si>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</si>
  <si>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</si>
  <si>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</si>
  <si>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</si>
  <si>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</si>
  <si>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</si>
  <si>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</si>
  <si>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</si>
  <si>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</si>
  <si>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</si>
  <si>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</si>
  <si>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</si>
  <si>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</si>
  <si>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</si>
  <si>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</si>
  <si>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</si>
  <si>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</si>
  <si>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</si>
  <si>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</si>
  <si>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</si>
  <si>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</si>
  <si>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</si>
  <si>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</si>
  <si>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</si>
  <si>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</si>
  <si>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</si>
  <si>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</si>
  <si>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</si>
  <si>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</si>
  <si>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</si>
  <si>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</si>
  <si>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</si>
  <si>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</si>
  <si>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</si>
  <si>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</si>
  <si>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</si>
  <si>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</si>
  <si>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</si>
  <si>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</si>
  <si>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</si>
  <si>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</si>
  <si>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</si>
  <si>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</si>
  <si>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</si>
  <si>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</si>
  <si>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</si>
  <si>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</si>
  <si>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</si>
  <si>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</si>
  <si>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</si>
  <si>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</si>
  <si>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</si>
  <si>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</si>
  <si>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</si>
  <si>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</si>
  <si>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</si>
  <si>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</si>
  <si>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</si>
  <si>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</si>
  <si>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</si>
  <si>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</si>
  <si>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</si>
  <si>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</si>
  <si>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</si>
  <si>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</si>
  <si>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</si>
  <si>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</si>
  <si>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</si>
  <si>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</si>
  <si>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</si>
  <si>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</si>
  <si>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</si>
  <si>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</si>
  <si>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</si>
  <si>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</si>
  <si>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</si>
  <si>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</si>
  <si>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</si>
  <si>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</si>
  <si>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</si>
  <si>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</si>
  <si>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</si>
  <si>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</si>
  <si>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</si>
  <si>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</si>
  <si>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</si>
  <si>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</si>
  <si>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</si>
  <si>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</si>
  <si>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</si>
  <si>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</si>
  <si>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</si>
  <si>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</si>
  <si>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</si>
  <si>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</si>
  <si>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</si>
  <si>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</si>
  <si>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</si>
  <si>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</si>
  <si>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</si>
  <si>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</si>
  <si>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</si>
  <si>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</si>
  <si>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</si>
  <si>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</si>
  <si>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</si>
  <si>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</si>
  <si>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</si>
  <si>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</si>
  <si>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</si>
  <si>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</si>
  <si>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</si>
  <si>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</si>
  <si>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</si>
  <si>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</si>
  <si>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</si>
  <si>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</si>
  <si>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</si>
  <si>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</si>
  <si>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</si>
  <si>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</si>
  <si>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</si>
  <si>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</si>
  <si>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</si>
  <si>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</si>
  <si>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</si>
  <si>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</si>
  <si>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</si>
  <si>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</si>
  <si>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</si>
  <si>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</si>
  <si>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</si>
  <si>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</si>
  <si>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</si>
  <si>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</si>
  <si>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</si>
  <si>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</si>
  <si>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</si>
  <si>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</si>
  <si>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</si>
  <si>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</si>
  <si>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</si>
  <si>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</si>
  <si>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</si>
  <si>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</si>
  <si>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</si>
  <si>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</si>
  <si>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</si>
  <si>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</si>
  <si>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</si>
  <si>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</si>
  <si>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</si>
  <si>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</si>
  <si>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</si>
  <si>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</si>
  <si>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</si>
  <si>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</si>
  <si>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</si>
  <si>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</si>
  <si>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</si>
  <si>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</si>
  <si>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</si>
  <si>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</si>
  <si>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</si>
  <si>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</si>
  <si>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</si>
  <si>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</si>
  <si>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</si>
  <si>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</si>
  <si>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</si>
  <si>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</si>
  <si>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</si>
  <si>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</si>
  <si>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</si>
  <si>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</si>
  <si>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</si>
  <si>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</si>
  <si>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</si>
  <si>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</si>
  <si>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</si>
  <si>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</si>
  <si>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</si>
  <si>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</si>
  <si>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</si>
  <si>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</si>
  <si>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</si>
  <si>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</si>
  <si>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</si>
  <si>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</si>
  <si>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</si>
  <si>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</si>
  <si>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</si>
  <si>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</si>
  <si>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</si>
  <si>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</si>
  <si>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</si>
  <si>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</si>
  <si>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</si>
  <si>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</si>
  <si>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</si>
  <si>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</si>
  <si>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</si>
  <si>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</si>
  <si>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</si>
  <si>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</si>
  <si>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</si>
  <si>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</si>
  <si>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</si>
  <si>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</si>
  <si>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</si>
  <si>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</si>
  <si>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</si>
  <si>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</si>
  <si>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</si>
  <si>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</si>
  <si>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</si>
  <si>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</si>
  <si>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</si>
  <si>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</si>
  <si>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</si>
  <si>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</si>
  <si>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</si>
  <si>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</si>
  <si>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</si>
  <si>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</si>
  <si>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</si>
  <si>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</si>
  <si>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</si>
  <si>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</si>
  <si>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</si>
  <si>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</si>
  <si>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</si>
  <si>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</si>
  <si>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</si>
  <si>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</si>
  <si>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</si>
  <si>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</si>
  <si>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</si>
  <si>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</si>
  <si>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</si>
  <si>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</si>
  <si>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</si>
  <si>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</si>
  <si>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</si>
  <si>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</si>
  <si>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</si>
  <si>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</si>
  <si>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</si>
  <si>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</si>
  <si>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</si>
  <si>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</si>
  <si>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</si>
  <si>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</si>
  <si>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</si>
  <si>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</si>
  <si>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</si>
  <si>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</si>
  <si>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</si>
  <si>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</si>
  <si>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</si>
  <si>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</si>
  <si>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</si>
  <si>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</si>
  <si>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</si>
  <si>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</si>
  <si>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</si>
  <si>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</si>
  <si>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</si>
  <si>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</si>
  <si>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</si>
  <si>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</si>
  <si>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</si>
  <si>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</si>
  <si>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</si>
  <si>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</si>
  <si>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</si>
  <si>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</si>
  <si>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</si>
  <si>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</si>
  <si>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</si>
  <si>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</si>
  <si>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</si>
  <si>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</si>
  <si>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</si>
  <si>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</si>
  <si>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</si>
  <si>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</si>
  <si>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</si>
  <si>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</si>
  <si>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</si>
  <si>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</si>
  <si>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</si>
  <si>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</si>
  <si>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</si>
  <si>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</si>
  <si>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</si>
  <si>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</si>
  <si>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</si>
  <si>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</si>
  <si>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</si>
  <si>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</si>
  <si>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</si>
  <si>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</si>
  <si>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</si>
  <si>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</si>
  <si>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</si>
  <si>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</si>
  <si>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</si>
  <si>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</si>
  <si>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</si>
  <si>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</si>
  <si>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</si>
  <si>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</si>
  <si>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</si>
  <si>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</si>
  <si>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</si>
  <si>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</si>
  <si>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</si>
  <si>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</si>
  <si>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</si>
  <si>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</si>
  <si>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</si>
  <si>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</si>
  <si>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</si>
  <si>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</si>
  <si>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</si>
  <si>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</si>
  <si>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</si>
  <si>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</si>
  <si>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</si>
  <si>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</si>
  <si>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</si>
  <si>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</si>
  <si>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</si>
  <si>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</si>
  <si>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</si>
  <si>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</si>
  <si>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</si>
  <si>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</si>
  <si>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</si>
  <si>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</si>
  <si>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</si>
  <si>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</si>
  <si>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</si>
  <si>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</si>
  <si>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</si>
  <si>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</si>
  <si>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</si>
  <si>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</si>
  <si>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</si>
  <si>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</si>
  <si>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</si>
  <si>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</si>
  <si>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</si>
  <si>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</si>
  <si>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</si>
  <si>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</si>
  <si>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</si>
  <si>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</si>
  <si>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</si>
  <si>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</si>
  <si>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</si>
  <si>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</si>
  <si>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</si>
  <si>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</si>
  <si>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</si>
  <si>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</si>
  <si>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</si>
  <si>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</si>
  <si>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</si>
  <si>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</si>
  <si>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</si>
  <si>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</si>
  <si>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</si>
  <si>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</si>
  <si>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</si>
  <si>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</si>
  <si>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</si>
  <si>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</si>
  <si>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</si>
  <si>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</si>
  <si>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</si>
  <si>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</si>
  <si>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</si>
  <si>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</si>
  <si>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</si>
  <si>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</si>
  <si>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</si>
  <si>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</si>
  <si>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</si>
  <si>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</si>
  <si>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</si>
  <si>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</si>
  <si>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</si>
  <si>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</si>
  <si>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</si>
  <si>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</si>
  <si>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</si>
  <si>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</si>
  <si>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</si>
  <si>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</si>
  <si>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</si>
  <si>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</si>
  <si>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</si>
  <si>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</si>
  <si>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</si>
  <si>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</si>
  <si>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</si>
  <si>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</si>
  <si>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</si>
  <si>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</si>
  <si>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</si>
  <si>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</si>
  <si>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</si>
  <si>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</si>
  <si>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</si>
  <si>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</si>
  <si>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</si>
  <si>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</si>
  <si>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</si>
  <si>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</si>
  <si>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</si>
  <si>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</si>
  <si>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</si>
  <si>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</si>
  <si>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</si>
  <si>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</si>
  <si>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</si>
  <si>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</si>
  <si>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</si>
  <si>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</si>
  <si>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</si>
  <si>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</si>
  <si>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</si>
  <si>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</si>
  <si>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</si>
  <si>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</si>
  <si>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</si>
  <si>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</si>
  <si>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</si>
  <si>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</si>
  <si>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</si>
  <si>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</si>
  <si>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</si>
  <si>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</si>
  <si>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</si>
  <si>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</si>
  <si>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</si>
  <si>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</si>
  <si>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</si>
  <si>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</si>
  <si>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</si>
  <si>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</si>
  <si>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</si>
  <si>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</si>
  <si>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</si>
  <si>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</si>
  <si>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</si>
  <si>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</si>
  <si>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</si>
  <si>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</si>
  <si>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</si>
  <si>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</si>
  <si>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</si>
  <si>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</si>
  <si>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</si>
  <si>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</si>
  <si>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</si>
  <si>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</si>
  <si>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</si>
  <si>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</si>
  <si>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</si>
  <si>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</si>
  <si>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</si>
  <si>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</si>
  <si>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</si>
  <si>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</si>
  <si>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</si>
  <si>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</si>
  <si>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</si>
  <si>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</si>
  <si>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</si>
  <si>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</si>
  <si>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</si>
  <si>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</si>
  <si>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</si>
  <si>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</si>
  <si>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</si>
  <si>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</si>
  <si>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</si>
  <si>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</si>
  <si>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</si>
  <si>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</si>
  <si>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</si>
  <si>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</si>
  <si>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</si>
  <si>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</si>
  <si>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</si>
  <si>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</si>
  <si>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</si>
  <si>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</si>
  <si>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</si>
  <si>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</si>
  <si>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</si>
  <si>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</si>
  <si>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</si>
  <si>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</si>
  <si>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</si>
  <si>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</si>
  <si>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</si>
  <si>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</si>
  <si>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</si>
  <si>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</si>
  <si>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</si>
  <si>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</si>
  <si>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</si>
  <si>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</si>
  <si>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</si>
  <si>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</si>
  <si>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</si>
  <si>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</si>
  <si>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</si>
  <si>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</si>
  <si>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</si>
  <si>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</si>
  <si>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</si>
  <si>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</si>
  <si>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</si>
  <si>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</si>
  <si>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</si>
  <si>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</si>
  <si>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</si>
  <si>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</si>
  <si>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</si>
  <si>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</si>
  <si>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</si>
  <si>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</si>
  <si>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</si>
  <si>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</si>
  <si>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</si>
  <si>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</si>
  <si>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</si>
  <si>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</si>
  <si>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</si>
  <si>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</si>
  <si>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</si>
  <si>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</si>
  <si>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</si>
  <si>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</si>
  <si>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</si>
  <si>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</si>
  <si>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</si>
  <si>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</si>
  <si>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</si>
  <si>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</si>
  <si>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</si>
  <si>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</si>
  <si>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</si>
  <si>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</si>
  <si>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</si>
  <si>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</si>
  <si>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</si>
  <si>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</si>
  <si>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</si>
  <si>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</si>
  <si>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</si>
  <si>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</si>
  <si>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</si>
  <si>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</si>
  <si>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</si>
  <si>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</si>
  <si>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</si>
  <si>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</si>
  <si>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</si>
  <si>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</si>
  <si>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</si>
  <si>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</si>
  <si>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</si>
  <si>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</si>
  <si>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</si>
  <si>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</si>
  <si>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</si>
  <si>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</si>
  <si>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</si>
  <si>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</si>
  <si>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</si>
  <si>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</si>
  <si>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</si>
  <si>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</si>
  <si>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</si>
  <si>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</si>
  <si>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</si>
  <si>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</si>
  <si>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</si>
  <si>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</si>
  <si>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</si>
  <si>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</si>
  <si>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</si>
  <si>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</si>
  <si>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</si>
  <si>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</si>
  <si>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</si>
  <si>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</si>
  <si>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</si>
  <si>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</si>
  <si>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</si>
  <si>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</si>
  <si>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</si>
  <si>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</si>
  <si>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</si>
  <si>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</si>
  <si>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</si>
  <si>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</si>
  <si>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</si>
  <si>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</si>
  <si>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</si>
  <si>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</si>
  <si>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</si>
  <si>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</si>
  <si>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</si>
  <si>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</si>
  <si>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</si>
  <si>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</si>
  <si>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</si>
  <si>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</si>
  <si>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</si>
  <si>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</si>
  <si>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</si>
  <si>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</si>
  <si>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</si>
  <si>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</si>
  <si>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</si>
  <si>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</si>
  <si>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</si>
  <si>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</si>
  <si>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</si>
  <si>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</si>
  <si>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</si>
  <si>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</si>
  <si>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</si>
  <si>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</si>
  <si>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</si>
  <si>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</si>
  <si>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</si>
  <si>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</si>
  <si>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</si>
  <si>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</si>
  <si>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</si>
  <si>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</si>
  <si>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</si>
  <si>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</si>
  <si>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</si>
  <si>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</si>
  <si>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</si>
  <si>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</si>
  <si>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</si>
  <si>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</si>
  <si>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</si>
  <si>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</si>
  <si>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</si>
  <si>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</si>
  <si>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</si>
  <si>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</si>
  <si>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</si>
  <si>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</si>
  <si>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</si>
  <si>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</si>
  <si>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</si>
  <si>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</si>
  <si>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</si>
  <si>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</si>
  <si>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</si>
  <si>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</si>
  <si>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</si>
  <si>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</si>
  <si>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</si>
  <si>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</si>
  <si>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</si>
  <si>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</si>
  <si>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</si>
  <si>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</si>
  <si>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</si>
  <si>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</si>
  <si>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</si>
  <si>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</si>
  <si>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</si>
  <si>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</si>
  <si>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</si>
  <si>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</si>
  <si>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</si>
  <si>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</si>
  <si>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</si>
  <si>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</si>
  <si>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</si>
  <si>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</si>
  <si>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</si>
  <si>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</si>
  <si>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</si>
  <si>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</si>
  <si>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</si>
  <si>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</si>
  <si>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</si>
  <si>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</si>
  <si>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</si>
  <si>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</si>
  <si>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</si>
  <si>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</si>
  <si>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</si>
  <si>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</si>
  <si>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</si>
  <si>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</si>
  <si>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</si>
  <si>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</si>
  <si>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</si>
  <si>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</si>
  <si>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</si>
  <si>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</si>
  <si>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</si>
  <si>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</si>
  <si>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</si>
  <si>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</si>
  <si>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</si>
  <si>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</si>
  <si>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</si>
  <si>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</si>
  <si>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</si>
  <si>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</si>
  <si>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</si>
  <si>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</si>
  <si>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</si>
  <si>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</si>
  <si>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</si>
  <si>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</si>
  <si>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</si>
  <si>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</si>
  <si>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</si>
  <si>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</si>
  <si>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</si>
  <si>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</si>
  <si>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</si>
  <si>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</si>
  <si>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</si>
  <si>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</si>
  <si>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</si>
  <si>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</si>
  <si>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</si>
  <si>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</si>
  <si>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</si>
  <si>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</si>
  <si>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</si>
  <si>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</si>
  <si>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</si>
  <si>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</si>
  <si>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</si>
  <si>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</si>
  <si>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</si>
  <si>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</si>
  <si>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</si>
  <si>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</si>
  <si>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</si>
  <si>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</si>
  <si>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</si>
  <si>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</si>
  <si>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</si>
  <si>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</si>
  <si>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</si>
  <si>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</si>
  <si>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</si>
  <si>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</si>
  <si>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</si>
  <si>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</si>
  <si>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</si>
  <si>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</si>
  <si>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</si>
  <si>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</si>
  <si>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</si>
  <si>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</si>
  <si>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</si>
  <si>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</si>
  <si>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</si>
  <si>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</si>
  <si>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</si>
  <si>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</si>
  <si>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</si>
  <si>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</si>
  <si>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</si>
  <si>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</si>
  <si>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</si>
  <si>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</si>
  <si>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</si>
  <si>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</si>
  <si>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</si>
  <si>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</si>
  <si>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</si>
  <si>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</si>
  <si>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</si>
  <si>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</si>
  <si>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</si>
  <si>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</si>
  <si>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</si>
  <si>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</si>
  <si>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</si>
  <si>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</si>
  <si>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</si>
  <si>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</si>
  <si>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</si>
  <si>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</si>
  <si>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</si>
  <si>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</si>
  <si>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</si>
  <si>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</si>
  <si>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</si>
  <si>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</si>
  <si>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</si>
  <si>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</si>
  <si>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</si>
  <si>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</si>
  <si>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</si>
  <si>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</si>
  <si>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</si>
  <si>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</si>
  <si>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</si>
  <si>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</si>
  <si>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</si>
  <si>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</si>
  <si>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</si>
  <si>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</si>
  <si>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</si>
  <si>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</si>
  <si>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</si>
  <si>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</si>
  <si>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</si>
  <si>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</si>
  <si>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</si>
  <si>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</si>
  <si>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</si>
  <si>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</si>
  <si>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</si>
  <si>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</si>
  <si>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</si>
  <si>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</si>
  <si>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</si>
  <si>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</si>
  <si>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</si>
  <si>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</si>
  <si>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</si>
  <si>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</si>
  <si>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</si>
  <si>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</si>
  <si>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</si>
  <si>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</si>
  <si>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</si>
  <si>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</si>
  <si>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</si>
  <si>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</si>
  <si>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</si>
  <si>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</si>
  <si>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</si>
  <si>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</si>
  <si>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</si>
  <si>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</si>
  <si>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</si>
  <si>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</si>
  <si>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</si>
  <si>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</si>
  <si>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</si>
  <si>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</si>
  <si>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</si>
  <si>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</si>
  <si>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</si>
  <si>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</si>
  <si>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</si>
  <si>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</si>
  <si>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</si>
  <si>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</si>
  <si>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</si>
  <si>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</si>
  <si>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</si>
  <si>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</si>
  <si>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</si>
  <si>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</si>
  <si>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</si>
  <si>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</si>
  <si>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</si>
  <si>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</si>
  <si>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</si>
  <si>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</si>
  <si>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</si>
  <si>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</si>
  <si>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</si>
  <si>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</si>
  <si>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</si>
  <si>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</si>
  <si>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</si>
  <si>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</si>
  <si>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</si>
  <si>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</si>
  <si>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</si>
  <si>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</si>
  <si>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</si>
  <si>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</si>
  <si>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</si>
  <si>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</si>
  <si>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</si>
  <si>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</si>
  <si>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</si>
  <si>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</si>
  <si>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</si>
  <si>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</si>
  <si>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</si>
  <si>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</si>
  <si>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</si>
  <si>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</si>
  <si>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</si>
  <si>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</si>
  <si>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</si>
  <si>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</si>
  <si>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</si>
  <si>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</si>
  <si>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</si>
  <si>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</si>
  <si>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</si>
  <si>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</si>
  <si>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</si>
  <si>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</si>
  <si>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</si>
  <si>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</si>
  <si>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</si>
  <si>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</si>
  <si>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</si>
  <si>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</si>
  <si>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</si>
  <si>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</si>
  <si>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</si>
  <si>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</si>
  <si>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</si>
  <si>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</si>
  <si>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</si>
  <si>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</si>
  <si>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</si>
  <si>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</si>
  <si>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</si>
  <si>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</si>
  <si>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</si>
  <si>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</si>
  <si>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</si>
  <si>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</si>
  <si>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</si>
  <si>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</si>
  <si>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</si>
  <si>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</si>
  <si>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</si>
  <si>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</si>
  <si>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</si>
  <si>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</si>
  <si>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</si>
  <si>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</si>
  <si>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</si>
  <si>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</si>
  <si>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</si>
  <si>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</si>
  <si>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</si>
  <si>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</si>
  <si>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</si>
  <si>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</si>
  <si>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</si>
  <si>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</si>
  <si>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</si>
  <si>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</si>
  <si>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</si>
  <si>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</si>
  <si>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</si>
  <si>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</si>
  <si>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</si>
  <si>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</si>
  <si>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</si>
  <si>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</si>
  <si>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</si>
  <si>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</si>
  <si>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</si>
  <si>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</si>
  <si>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</si>
  <si>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</si>
  <si>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</si>
  <si>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</si>
  <si>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</si>
  <si>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</si>
  <si>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</si>
  <si>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</si>
  <si>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</si>
  <si>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</si>
  <si>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</si>
  <si>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</si>
  <si>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</si>
  <si>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</si>
  <si>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</si>
  <si>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</si>
  <si>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</si>
  <si>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</si>
  <si>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</si>
  <si>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</si>
  <si>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</si>
  <si>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</si>
  <si>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</si>
  <si>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</si>
  <si>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</si>
  <si>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</si>
  <si>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</si>
  <si>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</si>
  <si>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</si>
  <si>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</si>
  <si>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</si>
  <si>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</si>
  <si>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</si>
  <si>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</si>
  <si>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</si>
  <si>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</si>
  <si>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</si>
  <si>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</si>
  <si>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</si>
  <si>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</si>
  <si>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</si>
  <si>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</si>
  <si>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</si>
  <si>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</si>
  <si>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</si>
  <si>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</si>
  <si>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</si>
  <si>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</si>
  <si>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</si>
  <si>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</si>
  <si>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</si>
  <si>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</si>
  <si>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</si>
  <si>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</si>
  <si>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</si>
  <si>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</si>
  <si>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</si>
  <si>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</si>
  <si>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</si>
  <si>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</si>
  <si>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</si>
  <si>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</si>
  <si>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</si>
  <si>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</si>
  <si>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</si>
  <si>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</si>
  <si>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</si>
  <si>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</si>
  <si>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</si>
  <si>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</si>
  <si>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</si>
  <si>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</si>
  <si>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</si>
  <si>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</si>
  <si>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</si>
  <si>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</si>
  <si>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</si>
  <si>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</si>
  <si>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</si>
  <si>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</si>
  <si>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</si>
  <si>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</si>
  <si>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</si>
  <si>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</si>
  <si>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</si>
  <si>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</si>
  <si>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</si>
  <si>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</si>
  <si>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</si>
  <si>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</si>
  <si>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</si>
  <si>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</si>
  <si>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</si>
  <si>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</si>
  <si>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</si>
  <si>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</si>
  <si>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</si>
  <si>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</si>
  <si>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</si>
  <si>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</si>
  <si>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</si>
  <si>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</si>
  <si>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</si>
  <si>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</si>
  <si>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</si>
  <si>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</si>
  <si>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</si>
  <si>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</si>
  <si>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</si>
  <si>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</si>
  <si>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</si>
  <si>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</si>
  <si>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</si>
  <si>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</si>
  <si>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</si>
  <si>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</si>
  <si>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</si>
  <si>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</si>
  <si>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</si>
  <si>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</si>
  <si>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</si>
  <si>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</si>
  <si>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</si>
  <si>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</si>
  <si>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</si>
  <si>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</si>
  <si>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</si>
  <si>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</si>
  <si>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</si>
  <si>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</si>
  <si>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</si>
  <si>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</si>
  <si>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</si>
  <si>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</si>
  <si>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</si>
  <si>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</si>
  <si>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</si>
  <si>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</si>
  <si>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</si>
  <si>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</si>
  <si>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</si>
  <si>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</si>
  <si>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</si>
  <si>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</si>
  <si>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</si>
  <si>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</si>
  <si>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</si>
  <si>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</si>
  <si>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</si>
  <si>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</si>
  <si>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</si>
  <si>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</si>
  <si>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</si>
  <si>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</si>
  <si>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</si>
  <si>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</si>
  <si>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</si>
  <si>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</si>
  <si>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</si>
  <si>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</si>
  <si>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</si>
  <si>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</si>
  <si>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</si>
  <si>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</si>
  <si>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</si>
  <si>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</si>
  <si>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</si>
  <si>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</si>
  <si>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</si>
  <si>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</si>
  <si>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</si>
  <si>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</si>
  <si>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</si>
  <si>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</si>
  <si>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</si>
  <si>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</si>
  <si>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</si>
  <si>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</si>
  <si>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</si>
  <si>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</si>
  <si>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</si>
  <si>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</si>
  <si>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</si>
  <si>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</si>
  <si>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</si>
  <si>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</si>
  <si>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</si>
  <si>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</si>
  <si>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</si>
  <si>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</si>
  <si>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</si>
  <si>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</si>
  <si>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</si>
  <si>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</si>
  <si>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</si>
  <si>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</si>
  <si>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</si>
  <si>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</si>
  <si>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</si>
  <si>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</si>
  <si>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</si>
  <si>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</si>
  <si>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</si>
  <si>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</si>
  <si>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</si>
  <si>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</si>
  <si>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</si>
  <si>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</si>
  <si>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</si>
  <si>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</si>
  <si>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</si>
  <si>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</si>
  <si>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</si>
  <si>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</si>
  <si>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</si>
  <si>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</si>
  <si>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</si>
  <si>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</si>
  <si>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</si>
  <si>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</si>
  <si>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</si>
  <si>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</si>
  <si>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</si>
  <si>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</si>
  <si>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</si>
  <si>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</si>
  <si>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</si>
  <si>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</si>
  <si>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</si>
  <si>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</si>
  <si>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</si>
  <si>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</si>
  <si>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</si>
  <si>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</si>
  <si>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</si>
  <si>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</si>
  <si>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</si>
  <si>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</si>
  <si>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</si>
  <si>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</si>
  <si>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</si>
  <si>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</si>
  <si>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</si>
  <si>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</si>
  <si>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</si>
  <si>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</si>
  <si>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</si>
  <si>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</si>
  <si>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</si>
  <si>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</si>
  <si>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</si>
  <si>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</si>
  <si>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</si>
  <si>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</si>
  <si>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</si>
  <si>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</si>
  <si>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</si>
  <si>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</si>
  <si>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</si>
  <si>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</si>
  <si>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</si>
  <si>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</si>
  <si>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</si>
  <si>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</si>
  <si>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</si>
  <si>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</si>
  <si>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</si>
  <si>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</si>
  <si>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</si>
  <si>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</si>
  <si>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</si>
  <si>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</si>
  <si>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</si>
  <si>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</si>
  <si>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</si>
  <si>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</si>
  <si>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</si>
  <si>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</si>
  <si>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</si>
  <si>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</si>
  <si>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</si>
  <si>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</si>
  <si>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</si>
  <si>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</si>
  <si>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</si>
  <si>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</si>
  <si>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</si>
  <si>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</si>
  <si>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</si>
  <si>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</si>
  <si>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</si>
  <si>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</si>
  <si>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</si>
  <si>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</si>
  <si>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</si>
  <si>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</si>
  <si>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</si>
  <si>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</si>
  <si>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</si>
  <si>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</si>
  <si>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</si>
  <si>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</si>
  <si>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</si>
  <si>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</si>
  <si>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</si>
  <si>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</si>
  <si>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</si>
  <si>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</si>
  <si>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</si>
  <si>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</si>
  <si>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</si>
  <si>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</si>
  <si>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</si>
  <si>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</si>
  <si>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</si>
  <si>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</si>
  <si>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</si>
  <si>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</si>
  <si>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</si>
  <si>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</si>
  <si>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</si>
  <si>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</si>
  <si>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</si>
  <si>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</si>
  <si>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</si>
  <si>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</si>
  <si>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</si>
  <si>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</si>
  <si>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</si>
  <si>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</si>
  <si>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</si>
  <si>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</si>
  <si>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</si>
  <si>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</si>
  <si>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</si>
  <si>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</si>
  <si>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</si>
  <si>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</si>
  <si>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</si>
  <si>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</si>
  <si>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</si>
  <si>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</si>
  <si>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</si>
  <si>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</si>
  <si>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</si>
  <si>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</si>
  <si>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</si>
  <si>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</si>
  <si>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</si>
  <si>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</si>
  <si>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</si>
  <si>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</si>
  <si>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</si>
  <si>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</si>
  <si>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</si>
  <si>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</si>
  <si>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</si>
  <si>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</si>
  <si>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</si>
  <si>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</si>
  <si>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</si>
  <si>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</si>
  <si>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</si>
  <si>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</si>
  <si>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</si>
  <si>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</si>
  <si>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</si>
  <si>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</si>
  <si>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</si>
  <si>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</si>
  <si>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</si>
  <si>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</si>
  <si>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</si>
  <si>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</si>
  <si>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</si>
  <si>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</si>
  <si>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</si>
  <si>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</si>
  <si>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</si>
  <si>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</si>
  <si>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</si>
  <si>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</si>
  <si>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</si>
  <si>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</si>
  <si>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</si>
  <si>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</si>
  <si>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</si>
  <si>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</si>
  <si>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</si>
  <si>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</si>
  <si>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</si>
  <si>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</si>
  <si>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</si>
  <si>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</si>
  <si>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</si>
  <si>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</si>
  <si>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</si>
  <si>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</si>
  <si>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</si>
  <si>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</si>
  <si>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</si>
  <si>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</si>
  <si>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</si>
  <si>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</si>
  <si>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</si>
  <si>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</si>
  <si>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</si>
  <si>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</si>
  <si>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</si>
  <si>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</si>
  <si>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</si>
  <si>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</si>
  <si>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</si>
  <si>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</si>
  <si>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</si>
  <si>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</si>
  <si>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</si>
  <si>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</si>
  <si>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</si>
  <si>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</si>
  <si>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</si>
  <si>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</si>
  <si>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</si>
  <si>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</si>
  <si>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</si>
  <si>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</si>
  <si>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</si>
  <si>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</si>
  <si>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</si>
  <si>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</si>
  <si>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</si>
  <si>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</si>
  <si>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</si>
  <si>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</si>
  <si>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</si>
  <si>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</si>
  <si>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</si>
  <si>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</si>
  <si>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</si>
  <si>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</si>
  <si>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</si>
  <si>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</si>
  <si>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</si>
  <si>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</si>
  <si>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</si>
  <si>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</si>
  <si>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</si>
  <si>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</si>
  <si>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</si>
  <si>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</si>
  <si>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</si>
  <si>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</si>
  <si>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</si>
  <si>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</si>
  <si>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</si>
  <si>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</si>
  <si>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</si>
  <si>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</si>
  <si>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</si>
  <si>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</si>
  <si>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</si>
  <si>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</si>
  <si>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</si>
  <si>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</si>
  <si>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</si>
  <si>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</si>
  <si>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</si>
  <si>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</si>
  <si>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</si>
  <si>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</si>
  <si>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</si>
  <si>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</si>
  <si>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</si>
  <si>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</si>
  <si>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</si>
  <si>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</si>
  <si>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</si>
  <si>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</si>
  <si>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</si>
  <si>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</si>
  <si>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</si>
  <si>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</si>
  <si>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</si>
  <si>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</si>
  <si>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</si>
  <si>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</si>
  <si>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</si>
  <si>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</si>
  <si>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</si>
  <si>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</si>
  <si>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</si>
  <si>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</si>
  <si>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</si>
  <si>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</si>
  <si>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</si>
  <si>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</si>
  <si>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</si>
  <si>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</si>
  <si>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</si>
  <si>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</si>
  <si>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</si>
  <si>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</si>
  <si>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</si>
  <si>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</si>
  <si>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</si>
  <si>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</si>
  <si>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</si>
  <si>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</si>
  <si>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</si>
  <si>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</si>
  <si>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</si>
  <si>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</si>
  <si>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</si>
  <si>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</si>
  <si>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</si>
  <si>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</si>
  <si>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</si>
  <si>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</si>
  <si>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</si>
  <si>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</si>
  <si>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</si>
  <si>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</si>
  <si>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</si>
  <si>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</si>
  <si>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</si>
  <si>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</si>
  <si>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</si>
  <si>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</si>
  <si>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</si>
  <si>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</si>
  <si>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</si>
  <si>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</si>
  <si>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</si>
  <si>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</si>
  <si>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</si>
  <si>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</si>
  <si>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</si>
  <si>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</si>
  <si>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</si>
  <si>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</si>
  <si>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</si>
  <si>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</si>
  <si>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</si>
  <si>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</si>
  <si>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</si>
  <si>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</si>
  <si>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</si>
  <si>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</si>
  <si>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</si>
  <si>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</si>
  <si>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</si>
  <si>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</si>
  <si>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</si>
  <si>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</si>
  <si>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</si>
  <si>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</si>
  <si>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</si>
  <si>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</si>
  <si>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</si>
  <si>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</si>
  <si>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</si>
  <si>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</si>
  <si>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</si>
  <si>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</si>
  <si>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</si>
  <si>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</si>
  <si>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</si>
  <si>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</si>
  <si>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</si>
  <si>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</si>
  <si>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</si>
  <si>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</si>
  <si>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</si>
  <si>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</si>
  <si>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</si>
  <si>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</si>
  <si>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</si>
  <si>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</si>
  <si>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</si>
  <si>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</si>
  <si>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</si>
  <si>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</si>
  <si>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</si>
  <si>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</si>
  <si>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</si>
  <si>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</si>
  <si>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</si>
  <si>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</si>
  <si>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</si>
  <si>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</si>
  <si>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</si>
  <si>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</si>
  <si>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</si>
  <si>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</si>
  <si>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</si>
  <si>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</si>
  <si>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</si>
  <si>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</si>
  <si>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</si>
  <si>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</si>
  <si>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</si>
  <si>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</si>
  <si>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</si>
  <si>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</si>
  <si>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</si>
  <si>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</si>
  <si>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</si>
  <si>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</si>
  <si>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</si>
  <si>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</si>
  <si>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</si>
  <si>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</si>
  <si>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</si>
  <si>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</si>
  <si>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</si>
  <si>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</si>
  <si>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</si>
  <si>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</si>
  <si>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</si>
  <si>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</si>
  <si>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</si>
  <si>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</si>
  <si>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</si>
  <si>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</si>
  <si>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</si>
  <si>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</si>
  <si>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</si>
  <si>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</si>
  <si>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</si>
  <si>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</si>
  <si>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</si>
  <si>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</si>
  <si>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</si>
  <si>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</si>
  <si>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</si>
  <si>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</si>
  <si>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</si>
  <si>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</si>
  <si>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</si>
  <si>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</si>
  <si>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</si>
  <si>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</si>
  <si>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</si>
  <si>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</si>
  <si>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</si>
  <si>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</si>
  <si>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</si>
  <si>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</si>
  <si>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</si>
  <si>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</si>
  <si>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</si>
  <si>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</si>
  <si>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</si>
  <si>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</si>
  <si>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</si>
  <si>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</si>
  <si>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</si>
  <si>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</si>
  <si>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</si>
  <si>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</si>
  <si>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</si>
  <si>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</si>
  <si>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</si>
  <si>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</si>
  <si>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</si>
  <si>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</si>
  <si>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</si>
  <si>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</si>
  <si>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</si>
  <si>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</si>
  <si>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</si>
  <si>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</si>
  <si>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</si>
  <si>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</si>
  <si>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</si>
  <si>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</si>
  <si>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</si>
  <si>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</si>
  <si>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</si>
  <si>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</si>
  <si>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</si>
  <si>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</si>
  <si>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</si>
  <si>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</si>
  <si>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</si>
  <si>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</si>
  <si>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</si>
  <si>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</si>
  <si>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</si>
  <si>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</si>
  <si>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</si>
  <si>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</si>
  <si>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</si>
  <si>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</si>
  <si>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</si>
  <si>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</si>
  <si>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</si>
  <si>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</si>
  <si>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</si>
  <si>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</si>
  <si>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</si>
  <si>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</si>
  <si>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</si>
  <si>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</si>
  <si>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</si>
  <si>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</si>
  <si>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</si>
  <si>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</si>
  <si>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</si>
  <si>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</si>
  <si>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</si>
  <si>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</si>
  <si>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</si>
  <si>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</si>
  <si>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</si>
  <si>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</si>
  <si>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</si>
  <si>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</si>
  <si>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</si>
  <si>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</si>
  <si>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</si>
  <si>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</si>
  <si>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</si>
  <si>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</si>
  <si>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</si>
  <si>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</si>
  <si>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</si>
  <si>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</si>
  <si>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</si>
  <si>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</si>
  <si>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</si>
  <si>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</si>
  <si>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</si>
  <si>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</si>
  <si>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</si>
  <si>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</si>
  <si>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</si>
  <si>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</si>
  <si>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</si>
  <si>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</si>
  <si>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</si>
  <si>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</si>
  <si>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</si>
  <si>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</si>
  <si>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</si>
  <si>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</si>
  <si>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</si>
  <si>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</si>
  <si>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</si>
  <si>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</si>
  <si>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</si>
  <si>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</si>
  <si>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</si>
  <si>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</si>
  <si>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</si>
  <si>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</si>
  <si>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</si>
  <si>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</si>
  <si>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</si>
  <si>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</si>
  <si>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</si>
  <si>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</si>
  <si>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</si>
  <si>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</si>
  <si>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</si>
  <si>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</si>
  <si>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</si>
  <si>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</si>
  <si>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</si>
  <si>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</si>
  <si>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</si>
  <si>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</si>
  <si>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</si>
  <si>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</si>
  <si>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</si>
  <si>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</si>
  <si>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</si>
  <si>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</si>
  <si>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</si>
  <si>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</si>
  <si>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</si>
  <si>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</si>
  <si>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</si>
  <si>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</si>
  <si>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</si>
  <si>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</si>
  <si>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</si>
  <si>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</si>
  <si>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</si>
  <si>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</si>
  <si>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</si>
  <si>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</si>
  <si>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</si>
  <si>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</si>
  <si>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</si>
  <si>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</si>
  <si>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</si>
  <si>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</si>
  <si>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</si>
  <si>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</si>
  <si>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</si>
  <si>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</si>
  <si>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</si>
  <si>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</si>
  <si>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</si>
  <si>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</si>
  <si>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</si>
  <si>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</si>
  <si>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</si>
  <si>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</si>
  <si>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</si>
  <si>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</si>
  <si>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</si>
  <si>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</si>
  <si>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</si>
  <si>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</si>
  <si>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</si>
  <si>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</si>
  <si>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</si>
  <si>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</si>
  <si>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</si>
  <si>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</si>
  <si>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</si>
  <si>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</si>
  <si>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</si>
  <si>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</si>
  <si>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</si>
  <si>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</si>
  <si>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</si>
  <si>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</si>
  <si>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</si>
  <si>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</si>
  <si>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</si>
  <si>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</si>
  <si>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</si>
  <si>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</si>
  <si>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</si>
  <si>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</si>
  <si>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</si>
  <si>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</si>
  <si>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</si>
  <si>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</si>
  <si>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</si>
  <si>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</si>
  <si>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</si>
  <si>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</si>
  <si>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</si>
  <si>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</si>
  <si>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</si>
  <si>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</si>
  <si>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</si>
  <si>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</si>
  <si>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</si>
  <si>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</si>
  <si>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</si>
  <si>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</si>
  <si>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</si>
  <si>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</si>
  <si>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</si>
  <si>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</si>
  <si>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</si>
  <si>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</si>
  <si>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</si>
  <si>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</si>
  <si>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</si>
  <si>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</si>
  <si>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</si>
  <si>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</si>
  <si>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</si>
  <si>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</si>
  <si>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</si>
  <si>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</si>
  <si>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</si>
  <si>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</si>
  <si>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</si>
  <si>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</si>
  <si>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</si>
  <si>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</si>
  <si>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</si>
  <si>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</si>
  <si>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</si>
  <si>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</si>
  <si>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</si>
  <si>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</si>
  <si>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</si>
  <si>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</si>
  <si>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</si>
  <si>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</si>
  <si>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</si>
  <si>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</si>
  <si>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</si>
  <si>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</si>
  <si>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</si>
  <si>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</si>
  <si>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</si>
  <si>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</si>
  <si>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</si>
  <si>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</si>
  <si>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</si>
  <si>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</si>
  <si>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</si>
  <si>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</si>
  <si>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</si>
  <si>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</si>
  <si>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</si>
  <si>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</si>
  <si>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</si>
  <si>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</si>
  <si>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</si>
  <si>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</si>
  <si>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</si>
  <si>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</si>
  <si>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</si>
  <si>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</si>
  <si>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</si>
  <si>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</si>
  <si>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</si>
  <si>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</si>
  <si>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</si>
  <si>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</si>
  <si>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</si>
  <si>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</si>
  <si>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</si>
  <si>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</si>
  <si>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</si>
  <si>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</si>
  <si>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</si>
  <si>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</si>
  <si>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</si>
  <si>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</si>
  <si>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</si>
  <si>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</si>
  <si>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</si>
  <si>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</si>
  <si>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</si>
  <si>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</si>
  <si>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</si>
  <si>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</si>
  <si>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</si>
  <si>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</si>
  <si>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</si>
  <si>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</si>
  <si>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</si>
  <si>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</si>
  <si>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</si>
  <si>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</si>
  <si>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</si>
  <si>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</si>
  <si>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</si>
  <si>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</si>
  <si>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</si>
  <si>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</si>
  <si>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</si>
  <si>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</si>
  <si>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</si>
  <si>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</si>
  <si>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</si>
  <si>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</si>
  <si>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</si>
  <si>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</si>
  <si>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</si>
  <si>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</si>
  <si>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</si>
  <si>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</si>
  <si>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</si>
  <si>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</si>
  <si>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</si>
  <si>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</si>
  <si>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</si>
  <si>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</si>
  <si>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</si>
  <si>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</si>
  <si>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</si>
  <si>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</si>
  <si>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</si>
  <si>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</si>
  <si>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</si>
  <si>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</si>
  <si>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</si>
  <si>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</si>
  <si>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</si>
  <si>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</si>
  <si>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</si>
  <si>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</si>
  <si>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</si>
  <si>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</si>
  <si>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</si>
  <si>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</si>
  <si>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</si>
  <si>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</si>
  <si>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</si>
  <si>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</si>
  <si>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</si>
  <si>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</si>
  <si>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</si>
  <si>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</si>
  <si>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</si>
  <si>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</si>
  <si>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</si>
  <si>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</si>
  <si>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</si>
  <si>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</si>
  <si>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</si>
  <si>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</si>
  <si>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</si>
  <si>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</si>
  <si>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</si>
  <si>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</si>
  <si>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</si>
  <si>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</si>
  <si>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</si>
  <si>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</si>
  <si>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</si>
  <si>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</si>
  <si>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</si>
  <si>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</si>
  <si>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</si>
  <si>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</si>
  <si>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</si>
  <si>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</si>
  <si>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</si>
  <si>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</si>
  <si>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</si>
  <si>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</si>
  <si>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</si>
  <si>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</si>
  <si>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</si>
  <si>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</si>
  <si>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</si>
  <si>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</si>
  <si>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</si>
  <si>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</si>
  <si>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</si>
  <si>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</si>
  <si>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</si>
  <si>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</si>
  <si>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</si>
  <si>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</si>
  <si>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</si>
  <si>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</si>
  <si>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</si>
  <si>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</si>
  <si>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</si>
  <si>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</si>
  <si>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</si>
  <si>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</si>
  <si>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</si>
  <si>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</si>
  <si>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</si>
  <si>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</si>
  <si>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</si>
  <si>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</si>
  <si>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</si>
  <si>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</si>
  <si>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</si>
  <si>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</si>
  <si>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</si>
  <si>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</si>
  <si>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</si>
  <si>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</si>
  <si>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</si>
  <si>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</si>
  <si>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</si>
  <si>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</si>
  <si>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</si>
  <si>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</si>
  <si>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</si>
  <si>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</si>
  <si>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</si>
  <si>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</si>
  <si>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</si>
  <si>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</si>
  <si>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</si>
  <si>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</si>
  <si>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</si>
  <si>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</si>
  <si>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</si>
  <si>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</si>
  <si>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</si>
  <si>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</si>
  <si>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</si>
  <si>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</si>
  <si>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</si>
  <si>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</si>
  <si>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</si>
  <si>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</si>
  <si>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</si>
  <si>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</si>
  <si>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</si>
  <si>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</si>
  <si>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</si>
  <si>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</si>
  <si>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</si>
  <si>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</si>
  <si>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</si>
  <si>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</si>
  <si>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</si>
  <si>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</si>
  <si>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</si>
  <si>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</si>
  <si>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</si>
  <si>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</si>
  <si>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</si>
  <si>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</si>
  <si>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</si>
  <si>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</si>
  <si>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</si>
  <si>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</si>
  <si>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</si>
  <si>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</si>
  <si>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</si>
  <si>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</si>
  <si>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</si>
  <si>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</si>
  <si>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</si>
  <si>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</si>
  <si>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</si>
  <si>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</si>
  <si>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</si>
  <si>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</si>
  <si>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</si>
  <si>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</si>
  <si>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</si>
  <si>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</si>
  <si>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</si>
  <si>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</si>
  <si>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</si>
  <si>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</si>
  <si>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</si>
  <si>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</si>
  <si>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</si>
  <si>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</si>
  <si>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</si>
  <si>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</si>
  <si>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</si>
  <si>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</si>
  <si>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</si>
  <si>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</si>
  <si>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</si>
  <si>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</si>
  <si>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</si>
  <si>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</si>
  <si>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</si>
  <si>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</si>
  <si>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</si>
  <si>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</si>
  <si>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</si>
  <si>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</si>
  <si>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</si>
  <si>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</si>
  <si>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</si>
  <si>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</si>
  <si>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</si>
  <si>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</si>
  <si>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</si>
  <si>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</si>
  <si>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</si>
  <si>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</si>
  <si>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</si>
  <si>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</si>
  <si>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</si>
  <si>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</si>
  <si>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</si>
  <si>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</si>
  <si>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</si>
  <si>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</si>
  <si>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</si>
  <si>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</si>
  <si>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</si>
  <si>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</si>
  <si>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</si>
  <si>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</si>
  <si>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</si>
  <si>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</si>
  <si>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</si>
  <si>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</si>
  <si>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</si>
  <si>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</si>
  <si>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</si>
  <si>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</si>
  <si>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</si>
  <si>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</si>
  <si>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</si>
  <si>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</si>
  <si>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</si>
  <si>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</si>
  <si>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</si>
  <si>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</si>
  <si>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</si>
  <si>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</si>
  <si>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</si>
  <si>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</si>
  <si>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</si>
  <si>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</si>
  <si>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</si>
  <si>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</si>
  <si>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</si>
  <si>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</si>
  <si>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</si>
  <si>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</si>
  <si>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</si>
  <si>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</si>
  <si>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</si>
  <si>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</si>
  <si>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</si>
  <si>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</si>
  <si>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</si>
  <si>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</si>
  <si>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</si>
  <si>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</si>
  <si>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</si>
  <si>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</si>
  <si>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</si>
  <si>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</si>
  <si>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</si>
  <si>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</si>
  <si>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</si>
  <si>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</si>
  <si>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</si>
  <si>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</si>
  <si>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</si>
  <si>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</si>
  <si>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</si>
  <si>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</si>
  <si>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</si>
  <si>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</si>
  <si>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</si>
  <si>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</si>
  <si>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</si>
  <si>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</si>
  <si>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</si>
  <si>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</si>
  <si>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</si>
  <si>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</si>
  <si>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</si>
  <si>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</si>
  <si>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</si>
  <si>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</si>
  <si>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</si>
  <si>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</si>
  <si>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</si>
  <si>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</si>
  <si>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</si>
  <si>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</si>
  <si>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</si>
  <si>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</si>
  <si>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</si>
  <si>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</si>
  <si>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</si>
  <si>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</si>
  <si>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</si>
  <si>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</si>
  <si>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</si>
  <si>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</si>
  <si>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</si>
  <si>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</si>
  <si>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</si>
  <si>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</si>
  <si>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</si>
  <si>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</si>
  <si>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</si>
  <si>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</si>
  <si>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</si>
  <si>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</si>
  <si>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</si>
  <si>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</si>
  <si>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</si>
  <si>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</si>
  <si>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</si>
  <si>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</si>
  <si>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</si>
  <si>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</si>
  <si>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</si>
  <si>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</si>
  <si>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</si>
  <si>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</si>
  <si>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</si>
  <si>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</si>
  <si>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</si>
  <si>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</si>
  <si>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</si>
  <si>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</si>
  <si>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</si>
  <si>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</si>
  <si>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</si>
  <si>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</si>
  <si>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</si>
  <si>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</si>
  <si>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</si>
  <si>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</si>
  <si>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</si>
  <si>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</si>
  <si>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</si>
  <si>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</si>
  <si>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</si>
  <si>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</si>
  <si>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</si>
  <si>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</si>
  <si>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</si>
  <si>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</si>
  <si>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</si>
  <si>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</si>
  <si>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</si>
  <si>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</si>
  <si>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</si>
  <si>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</si>
  <si>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</si>
  <si>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</si>
  <si>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</si>
  <si>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</si>
  <si>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</si>
  <si>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</si>
  <si>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</si>
  <si>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</si>
  <si>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</si>
  <si>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</si>
  <si>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</si>
  <si>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</si>
  <si>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</si>
  <si>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</si>
  <si>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</si>
  <si>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</si>
  <si>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</si>
  <si>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</si>
  <si>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</si>
  <si>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</si>
  <si>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</si>
  <si>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</si>
  <si>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</si>
  <si>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</si>
  <si>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</si>
  <si>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</si>
  <si>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</si>
  <si>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</si>
  <si>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</si>
  <si>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</si>
  <si>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</si>
  <si>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</si>
  <si>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</si>
  <si>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</si>
  <si>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</si>
  <si>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</si>
  <si>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</si>
  <si>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</si>
  <si>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</si>
  <si>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</si>
  <si>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</si>
  <si>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</si>
  <si>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</si>
  <si>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</si>
  <si>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</si>
  <si>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</si>
  <si>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</si>
  <si>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</si>
  <si>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</si>
  <si>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</si>
  <si>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</si>
  <si>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</si>
  <si>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</si>
  <si>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</si>
  <si>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</si>
  <si>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</si>
  <si>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</si>
  <si>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</si>
  <si>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</si>
  <si>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</si>
  <si>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</si>
  <si>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</si>
  <si>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</si>
  <si>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</si>
  <si>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</si>
  <si>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</si>
  <si>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</si>
  <si>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</si>
  <si>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</si>
  <si>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</si>
  <si>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</si>
  <si>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</si>
  <si>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</si>
  <si>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</si>
  <si>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</si>
  <si>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</si>
  <si>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</si>
  <si>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</si>
  <si>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</si>
  <si>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</si>
  <si>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</si>
  <si>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</si>
  <si>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</si>
  <si>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</si>
  <si>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</si>
  <si>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</si>
  <si>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</si>
  <si>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</si>
  <si>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</si>
  <si>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</si>
  <si>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</si>
  <si>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</si>
  <si>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</si>
  <si>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</si>
  <si>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</si>
  <si>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</si>
  <si>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</si>
  <si>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</si>
  <si>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</si>
  <si>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</si>
  <si>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</si>
  <si>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</si>
  <si>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</si>
  <si>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</si>
  <si>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</si>
  <si>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</si>
  <si>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</si>
  <si>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</si>
  <si>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</si>
  <si>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</si>
  <si>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</si>
  <si>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</si>
  <si>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</si>
  <si>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</si>
  <si>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</si>
  <si>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</si>
  <si>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</si>
  <si>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</si>
  <si>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</si>
  <si>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</si>
  <si>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</si>
  <si>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</si>
  <si>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</si>
  <si>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</si>
  <si>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</si>
  <si>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</si>
  <si>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</si>
  <si>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</si>
  <si>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</si>
  <si>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</si>
  <si>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</si>
  <si>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</si>
  <si>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</si>
  <si>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</si>
  <si>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</si>
  <si>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</si>
  <si>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</si>
  <si>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</si>
  <si>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</si>
  <si>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</si>
  <si>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</si>
  <si>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</si>
  <si>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</si>
  <si>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</si>
  <si>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</si>
  <si>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</si>
  <si>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</si>
  <si>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</si>
  <si>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</si>
  <si>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</si>
  <si>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</si>
  <si>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</si>
  <si>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</si>
  <si>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</si>
  <si>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</si>
  <si>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</si>
  <si>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</si>
  <si>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</si>
  <si>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</si>
  <si>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</si>
  <si>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</si>
  <si>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</si>
  <si>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</si>
  <si>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</si>
  <si>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</si>
  <si>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</si>
  <si>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</si>
  <si>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</si>
  <si>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</si>
  <si>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</si>
  <si>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</si>
  <si>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</si>
  <si>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</si>
  <si>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</si>
  <si>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</si>
  <si>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</si>
  <si>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</si>
  <si>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</si>
  <si>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</si>
  <si>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</si>
  <si>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</si>
  <si>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</si>
  <si>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</si>
  <si>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</si>
  <si>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</si>
  <si>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</si>
  <si>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</si>
  <si>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</si>
  <si>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</si>
  <si>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</si>
  <si>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</si>
  <si>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</si>
  <si>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</si>
  <si>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</si>
  <si>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</si>
  <si>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</si>
  <si>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</si>
  <si>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</si>
  <si>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</si>
  <si>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</si>
  <si>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</si>
  <si>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</si>
  <si>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</si>
  <si>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</si>
  <si>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</si>
  <si>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</si>
  <si>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</si>
  <si>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</si>
  <si>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</si>
  <si>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</si>
  <si>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</si>
  <si>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</si>
  <si>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</si>
  <si>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</si>
  <si>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</si>
  <si>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</si>
  <si>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</si>
  <si>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</si>
  <si>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</si>
  <si>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</si>
  <si>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</si>
  <si>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</si>
  <si>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</si>
  <si>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</si>
  <si>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</si>
  <si>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</si>
  <si>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</si>
  <si>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</si>
  <si>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</si>
  <si>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</si>
  <si>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</si>
  <si>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</si>
  <si>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</si>
  <si>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</si>
  <si>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</si>
  <si>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</si>
  <si>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</si>
  <si>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</si>
  <si>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</si>
  <si>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</si>
  <si>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</si>
  <si>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</si>
  <si>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</si>
  <si>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</si>
  <si>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</si>
  <si>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</si>
  <si>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</si>
  <si>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</si>
  <si>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</si>
  <si>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</si>
  <si>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</si>
  <si>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</si>
  <si>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</si>
  <si>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</si>
  <si>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</si>
  <si>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</si>
  <si>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</si>
  <si>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</si>
  <si>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</si>
  <si>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</si>
  <si>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</si>
  <si>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</si>
  <si>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</si>
  <si>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</si>
  <si>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</si>
  <si>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</si>
  <si>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</si>
  <si>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</si>
  <si>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</si>
  <si>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</si>
  <si>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</si>
  <si>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</si>
  <si>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</si>
  <si>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</si>
  <si>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</si>
  <si>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</si>
  <si>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</si>
  <si>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</si>
  <si>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</si>
  <si>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</si>
  <si>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</si>
  <si>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</si>
  <si>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</si>
  <si>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</si>
  <si>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</si>
  <si>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</si>
  <si>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</si>
  <si>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</si>
  <si>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</si>
  <si>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</si>
  <si>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</si>
  <si>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</si>
  <si>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</si>
  <si>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</si>
  <si>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</si>
  <si>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</si>
  <si>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</si>
  <si>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</si>
  <si>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</si>
  <si>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</si>
  <si>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</si>
  <si>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</si>
  <si>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</si>
  <si>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</si>
  <si>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</si>
  <si>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</si>
  <si>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</si>
  <si>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</si>
  <si>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</si>
  <si>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</si>
  <si>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</si>
  <si>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</si>
  <si>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</si>
  <si>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</si>
  <si>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</si>
  <si>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</si>
  <si>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</si>
  <si>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</si>
  <si>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</si>
  <si>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</si>
  <si>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</si>
  <si>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</si>
  <si>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</si>
  <si>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</si>
  <si>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</si>
  <si>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</si>
  <si>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</si>
  <si>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</si>
  <si>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</si>
  <si>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</si>
  <si>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</si>
  <si>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</si>
  <si>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</si>
  <si>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</si>
  <si>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</si>
  <si>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</si>
  <si>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</si>
  <si>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</si>
  <si>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</si>
  <si>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</si>
  <si>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</si>
  <si>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</si>
  <si>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</si>
  <si>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</si>
  <si>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</si>
  <si>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</si>
  <si>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</si>
  <si>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</si>
  <si>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</si>
  <si>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</si>
  <si>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</si>
  <si>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</si>
  <si>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</si>
  <si>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</si>
  <si>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</si>
  <si>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</si>
  <si>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</si>
  <si>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</si>
  <si>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</si>
  <si>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</si>
  <si>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</si>
  <si>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</si>
  <si>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</si>
  <si>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</si>
  <si>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</si>
  <si>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</si>
  <si>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</si>
  <si>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</si>
  <si>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</si>
  <si>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</si>
  <si>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</si>
  <si>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</si>
  <si>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</si>
  <si>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</si>
  <si>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</si>
  <si>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</si>
  <si>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</si>
  <si>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</si>
  <si>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</si>
  <si>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</si>
  <si>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</si>
  <si>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</si>
  <si>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</si>
  <si>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</si>
  <si>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</si>
  <si>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</si>
  <si>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</si>
  <si>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</si>
  <si>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</si>
  <si>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</si>
  <si>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</si>
  <si>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</si>
  <si>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</si>
  <si>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</si>
  <si>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</si>
  <si>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</si>
  <si>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</si>
  <si>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</si>
  <si>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</si>
  <si>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</si>
  <si>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</si>
  <si>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</si>
  <si>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</si>
  <si>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</si>
  <si>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</si>
  <si>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</si>
  <si>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</si>
  <si>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</si>
  <si>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</si>
  <si>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</si>
  <si>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</si>
  <si>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</si>
  <si>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</si>
  <si>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</si>
  <si>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</si>
  <si>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</si>
  <si>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</si>
  <si>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</si>
  <si>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</si>
  <si>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</si>
  <si>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</si>
  <si>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</si>
  <si>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</si>
  <si>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</si>
  <si>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</si>
  <si>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</si>
  <si>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</si>
  <si>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</si>
  <si>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</si>
  <si>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</si>
  <si>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</si>
  <si>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</si>
  <si>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</si>
  <si>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</si>
  <si>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</si>
  <si>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</si>
  <si>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</si>
  <si>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</si>
  <si>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</si>
  <si>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</si>
  <si>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</si>
  <si>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</si>
  <si>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</si>
  <si>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</si>
  <si>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</si>
  <si>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</si>
  <si>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</si>
  <si>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</si>
  <si>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</si>
  <si>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</si>
  <si>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</si>
  <si>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</si>
  <si>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</si>
  <si>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</si>
  <si>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</si>
  <si>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</si>
  <si>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</si>
  <si>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</si>
  <si>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</si>
  <si>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</si>
  <si>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</si>
  <si>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</si>
  <si>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</si>
  <si>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</si>
  <si>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</si>
  <si>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</si>
  <si>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</si>
  <si>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</si>
  <si>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</si>
  <si>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</si>
  <si>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</si>
  <si>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</si>
  <si>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</si>
  <si>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</si>
  <si>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</si>
  <si>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</si>
  <si>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</si>
  <si>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</si>
  <si>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</si>
  <si>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</si>
  <si>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</si>
  <si>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</si>
  <si>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</si>
  <si>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</si>
  <si>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</si>
  <si>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</si>
  <si>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</si>
  <si>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</si>
  <si>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</si>
  <si>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</si>
  <si>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</si>
  <si>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</si>
  <si>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</si>
  <si>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</si>
  <si>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</si>
  <si>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</si>
  <si>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</si>
  <si>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</si>
  <si>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</si>
  <si>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</si>
  <si>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</si>
  <si>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</si>
  <si>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</si>
  <si>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</si>
  <si>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</si>
  <si>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</si>
  <si>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</si>
  <si>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</si>
  <si>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</si>
  <si>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</si>
  <si>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</si>
  <si>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</si>
  <si>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</si>
  <si>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</si>
  <si>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</si>
  <si>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</si>
  <si>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</si>
  <si>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</si>
  <si>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</si>
  <si>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</si>
  <si>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</si>
  <si>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</si>
  <si>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</si>
  <si>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</si>
  <si>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</si>
  <si>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</si>
  <si>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</si>
  <si>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</si>
  <si>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</si>
  <si>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</si>
  <si>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</si>
  <si>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</si>
  <si>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</si>
  <si>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</si>
  <si>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</si>
  <si>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</si>
  <si>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</si>
  <si>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</si>
  <si>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</si>
  <si>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</si>
  <si>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</si>
  <si>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</si>
  <si>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</si>
  <si>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</si>
  <si>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</si>
  <si>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</si>
  <si>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</si>
  <si>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</si>
  <si>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</si>
  <si>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</si>
  <si>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</si>
  <si>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</si>
  <si>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</si>
  <si>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</si>
  <si>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</si>
  <si>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</si>
  <si>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</si>
  <si>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</si>
  <si>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</si>
  <si>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</si>
  <si>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</si>
  <si>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</si>
  <si>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</si>
  <si>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</si>
  <si>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</si>
  <si>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</si>
  <si>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</si>
  <si>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</si>
  <si>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</si>
  <si>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</si>
  <si>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</si>
  <si>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</si>
  <si>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</si>
  <si>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</si>
  <si>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</si>
  <si>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</si>
  <si>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</si>
  <si>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</si>
  <si>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</si>
  <si>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</si>
  <si>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</si>
  <si>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</si>
  <si>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</si>
  <si>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</si>
  <si>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</si>
  <si>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</si>
  <si>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</si>
  <si>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</si>
  <si>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</si>
  <si>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</si>
  <si>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</si>
  <si>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</si>
  <si>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</si>
  <si>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</si>
  <si>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</si>
  <si>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</si>
  <si>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</si>
  <si>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</si>
  <si>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</si>
  <si>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</si>
  <si>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</si>
  <si>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</si>
  <si>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</si>
  <si>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</si>
  <si>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</si>
  <si>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</si>
  <si>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</si>
  <si>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</si>
  <si>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</si>
  <si>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</si>
  <si>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</si>
  <si>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</si>
  <si>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</si>
  <si>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</si>
  <si>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</si>
  <si>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</si>
  <si>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</si>
  <si>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</si>
  <si>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</si>
  <si>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</si>
  <si>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</si>
  <si>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</si>
  <si>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</si>
  <si>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</si>
  <si>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</si>
  <si>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</si>
  <si>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</si>
  <si>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</si>
  <si>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</si>
  <si>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</si>
  <si>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</si>
  <si>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</si>
  <si>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</si>
  <si>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</si>
  <si>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</si>
  <si>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</si>
  <si>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</si>
  <si>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</si>
  <si>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</si>
  <si>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</si>
  <si>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</si>
  <si>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</si>
  <si>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</si>
  <si>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</si>
  <si>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</si>
  <si>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</si>
  <si>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</si>
  <si>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</si>
  <si>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</si>
  <si>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</si>
  <si>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</si>
  <si>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</si>
  <si>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</si>
  <si>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</si>
  <si>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</si>
  <si>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</si>
  <si>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</si>
  <si>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</si>
  <si>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</si>
  <si>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</si>
  <si>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</si>
  <si>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</si>
  <si>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</si>
  <si>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</si>
  <si>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</si>
  <si>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</si>
  <si>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</si>
  <si>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</si>
  <si>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</si>
  <si>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</si>
  <si>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</si>
  <si>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</si>
  <si>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</si>
  <si>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</si>
  <si>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</si>
  <si>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</si>
  <si>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</si>
  <si>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</si>
  <si>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</si>
  <si>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</si>
  <si>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</si>
  <si>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</si>
  <si>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</si>
  <si>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</si>
  <si>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</si>
  <si>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</si>
  <si>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</si>
  <si>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</si>
  <si>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</si>
  <si>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</si>
  <si>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</si>
  <si>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</si>
  <si>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</si>
  <si>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</si>
  <si>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</si>
  <si>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</si>
  <si>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</si>
  <si>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</si>
  <si>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</si>
  <si>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</si>
  <si>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</si>
  <si>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</si>
  <si>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</si>
  <si>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</si>
  <si>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</si>
  <si>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</si>
  <si>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</si>
  <si>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</si>
  <si>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</si>
  <si>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</si>
  <si>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</si>
  <si>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</si>
  <si>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</si>
  <si>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</si>
  <si>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</si>
  <si>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</si>
  <si>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</si>
  <si>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</si>
  <si>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</si>
  <si>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</si>
  <si>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</si>
  <si>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</si>
  <si>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</si>
  <si>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</si>
  <si>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</si>
  <si>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</si>
  <si>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</si>
  <si>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</si>
  <si>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</si>
  <si>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</si>
  <si>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</si>
  <si>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</si>
  <si>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</si>
  <si>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</si>
  <si>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</si>
  <si>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</si>
  <si>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</si>
  <si>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</si>
  <si>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</si>
  <si>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</si>
  <si>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</si>
  <si>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</si>
  <si>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</si>
  <si>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</si>
  <si>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</si>
  <si>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</si>
  <si>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</si>
  <si>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</si>
  <si>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</si>
  <si>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</si>
  <si>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</si>
  <si>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</si>
  <si>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</si>
  <si>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</si>
  <si>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</si>
  <si>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</si>
  <si>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</si>
  <si>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</si>
  <si>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</si>
  <si>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</si>
  <si>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</si>
  <si>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</si>
  <si>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</si>
  <si>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</si>
  <si>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</si>
  <si>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</si>
  <si>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</si>
  <si>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</si>
  <si>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</si>
  <si>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</si>
  <si>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</si>
  <si>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</si>
  <si>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</si>
  <si>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</si>
  <si>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</si>
  <si>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</si>
  <si>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</si>
  <si>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</si>
  <si>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</si>
  <si>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</si>
  <si>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</si>
  <si>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</si>
  <si>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</si>
  <si>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</si>
  <si>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</si>
  <si>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</si>
  <si>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</si>
  <si>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</si>
  <si>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</si>
  <si>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</si>
  <si>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</si>
  <si>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</si>
  <si>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</si>
  <si>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</si>
  <si>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</si>
  <si>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</si>
  <si>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</si>
  <si>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</si>
  <si>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</si>
  <si>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</si>
  <si>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</si>
  <si>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</si>
  <si>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</si>
  <si>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</si>
  <si>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</si>
  <si>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</si>
  <si>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</si>
  <si>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</si>
  <si>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</si>
  <si>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</si>
  <si>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</si>
  <si>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</si>
  <si>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</si>
  <si>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</si>
  <si>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</si>
  <si>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</si>
  <si>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</si>
  <si>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</si>
  <si>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</si>
  <si>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</si>
  <si>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</si>
  <si>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</si>
  <si>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</si>
  <si>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</si>
  <si>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</si>
  <si>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</si>
  <si>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</si>
  <si>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</si>
  <si>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</si>
  <si>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</si>
  <si>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</si>
  <si>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</si>
  <si>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</si>
  <si>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</si>
  <si>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</si>
  <si>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</si>
  <si>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</si>
  <si>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</si>
  <si>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</si>
  <si>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</si>
  <si>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</si>
  <si>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</si>
  <si>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</si>
  <si>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</si>
  <si>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</si>
  <si>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</si>
  <si>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</si>
  <si>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</si>
  <si>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</si>
  <si>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</si>
  <si>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</si>
  <si>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</si>
  <si>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</si>
  <si>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</si>
  <si>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</si>
  <si>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</si>
  <si>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</si>
  <si>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</si>
  <si>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</si>
  <si>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</si>
  <si>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</si>
  <si>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</si>
  <si>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</si>
  <si>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</si>
  <si>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</si>
  <si>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</si>
  <si>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</si>
  <si>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</si>
  <si>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</si>
  <si>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</si>
  <si>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</si>
  <si>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</si>
  <si>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</si>
  <si>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</si>
  <si>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</si>
  <si>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</si>
  <si>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</si>
  <si>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</si>
  <si>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</si>
  <si>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</si>
  <si>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</si>
  <si>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</si>
  <si>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</si>
  <si>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</si>
  <si>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</si>
  <si>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</si>
  <si>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</si>
  <si>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</si>
  <si>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</si>
  <si>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</si>
  <si>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</si>
  <si>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</si>
  <si>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</si>
  <si>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</si>
  <si>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</si>
  <si>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</si>
  <si>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</si>
  <si>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</si>
  <si>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</si>
  <si>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</si>
  <si>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</si>
  <si>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</si>
  <si>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</si>
  <si>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</si>
  <si>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</si>
  <si>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</si>
  <si>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</si>
  <si>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</si>
  <si>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</si>
  <si>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</si>
  <si>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</si>
  <si>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</si>
  <si>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</si>
  <si>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</si>
  <si>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</si>
  <si>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</si>
  <si>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</si>
  <si>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</si>
  <si>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</si>
  <si>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</si>
  <si>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</si>
  <si>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</si>
  <si>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</si>
  <si>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</si>
  <si>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</si>
  <si>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</si>
  <si>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</si>
  <si>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</si>
  <si>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</si>
  <si>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</si>
  <si>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</si>
  <si>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</si>
  <si>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</si>
  <si>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</si>
  <si>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</si>
  <si>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</si>
  <si>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</si>
  <si>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</si>
  <si>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</si>
  <si>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</si>
  <si>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</si>
  <si>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</si>
  <si>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</si>
  <si>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</si>
  <si>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</si>
  <si>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</si>
  <si>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</si>
  <si>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</si>
  <si>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</si>
  <si>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</si>
  <si>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</si>
  <si>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</si>
  <si>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</si>
  <si>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</si>
  <si>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</si>
  <si>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</si>
  <si>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</si>
  <si>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</si>
  <si>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</si>
  <si>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</si>
  <si>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</si>
  <si>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</si>
  <si>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</si>
  <si>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</si>
  <si>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</si>
  <si>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</si>
  <si>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</si>
  <si>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</si>
  <si>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</si>
  <si>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</si>
  <si>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</si>
  <si>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</si>
  <si>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</si>
  <si>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</si>
  <si>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</si>
  <si>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</si>
  <si>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</si>
  <si>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</si>
  <si>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</si>
  <si>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</si>
  <si>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</si>
  <si>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</si>
  <si>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</si>
  <si>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</si>
  <si>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</si>
  <si>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</si>
  <si>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</si>
  <si>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</si>
  <si>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</si>
  <si>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</si>
  <si>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</si>
  <si>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</si>
  <si>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</si>
  <si>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</si>
  <si>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</si>
  <si>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</si>
  <si>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</si>
  <si>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</si>
  <si>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</si>
  <si>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</si>
  <si>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</si>
  <si>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</si>
  <si>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</si>
  <si>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</si>
  <si>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</si>
  <si>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</si>
  <si>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</si>
  <si>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</si>
  <si>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</si>
  <si>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</si>
  <si>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</si>
  <si>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</si>
  <si>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</si>
  <si>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</si>
  <si>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</si>
  <si>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</si>
  <si>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</si>
  <si>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</si>
  <si>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</si>
  <si>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</si>
  <si>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</si>
  <si>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</si>
  <si>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</si>
  <si>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</si>
  <si>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</si>
  <si>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</si>
  <si>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</si>
  <si>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</si>
  <si>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</si>
  <si>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</si>
  <si>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</si>
  <si>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</si>
  <si>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</si>
  <si>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</si>
  <si>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</si>
  <si>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</si>
  <si>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</si>
  <si>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</si>
  <si>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</si>
  <si>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</si>
  <si>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</si>
  <si>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</si>
  <si>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</si>
  <si>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</si>
  <si>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</si>
  <si>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</si>
  <si>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</si>
  <si>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</si>
  <si>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</si>
  <si>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</si>
  <si>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</si>
  <si>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</si>
  <si>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</si>
  <si>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</si>
  <si>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</si>
  <si>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</si>
  <si>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</si>
  <si>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</si>
  <si>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</si>
  <si>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</si>
  <si>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</si>
  <si>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</si>
  <si>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</si>
  <si>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</si>
  <si>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</si>
  <si>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</si>
  <si>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</si>
  <si>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</si>
  <si>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</si>
  <si>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</si>
  <si>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</si>
  <si>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</si>
  <si>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</si>
  <si>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</si>
  <si>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</si>
  <si>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</si>
  <si>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</si>
  <si>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</si>
  <si>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</si>
  <si>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</si>
  <si>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</si>
  <si>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</si>
  <si>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</si>
  <si>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</si>
  <si>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</si>
  <si>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</si>
  <si>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</si>
  <si>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</si>
  <si>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</si>
  <si>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</si>
  <si>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</si>
  <si>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</si>
  <si>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</si>
  <si>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</si>
  <si>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</si>
  <si>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</si>
  <si>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</si>
  <si>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</si>
  <si>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</si>
  <si>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</si>
  <si>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</si>
  <si>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</si>
  <si>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</si>
  <si>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</si>
  <si>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</si>
  <si>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</si>
  <si>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</si>
  <si>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</si>
  <si>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</si>
  <si>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</si>
  <si>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</si>
  <si>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</si>
  <si>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</si>
  <si>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</si>
  <si>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</si>
  <si>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</si>
  <si>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</si>
  <si>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</si>
  <si>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</si>
  <si>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</si>
  <si>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</si>
  <si>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</si>
  <si>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</si>
  <si>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</si>
  <si>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</si>
  <si>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</si>
  <si>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</si>
  <si>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</si>
  <si>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</si>
  <si>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</si>
  <si>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</si>
  <si>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</si>
  <si>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</si>
  <si>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</si>
  <si>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</si>
  <si>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</si>
  <si>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</si>
  <si>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</si>
  <si>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</si>
  <si>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</si>
  <si>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</si>
  <si>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</si>
  <si>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</si>
  <si>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</si>
  <si>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</si>
  <si>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</si>
  <si>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</si>
  <si>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</si>
  <si>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</si>
  <si>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</si>
  <si>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</si>
  <si>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</si>
  <si>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</si>
  <si>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</si>
  <si>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</si>
  <si>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</si>
  <si>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</si>
  <si>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</si>
  <si>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</si>
  <si>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</si>
  <si>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</si>
  <si>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</si>
  <si>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</si>
  <si>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</si>
  <si>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</si>
  <si>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</si>
  <si>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</si>
  <si>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</si>
  <si>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</si>
  <si>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</si>
  <si>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</si>
  <si>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</si>
  <si>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</si>
  <si>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</si>
  <si>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</si>
  <si>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</si>
  <si>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</si>
  <si>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</si>
  <si>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</si>
  <si>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</si>
  <si>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</si>
  <si>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</si>
  <si>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</si>
  <si>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</si>
  <si>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</si>
  <si>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</si>
  <si>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</si>
  <si>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</si>
  <si>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</si>
  <si>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</si>
  <si>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</si>
  <si>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</si>
  <si>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</si>
  <si>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</si>
  <si>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</si>
  <si>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</si>
  <si>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</si>
  <si>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</si>
  <si>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</si>
  <si>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</si>
  <si>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</si>
  <si>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</si>
  <si>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</si>
  <si>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</si>
  <si>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</si>
  <si>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</si>
  <si>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</si>
  <si>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</si>
  <si>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</si>
  <si>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</si>
  <si>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</si>
  <si>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</si>
  <si>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</si>
  <si>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</si>
  <si>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</si>
  <si>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</si>
  <si>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</si>
  <si>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</si>
  <si>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</si>
  <si>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</si>
  <si>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</si>
  <si>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</si>
  <si>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</si>
  <si>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</si>
  <si>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</si>
  <si>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</si>
  <si>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</si>
  <si>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</si>
  <si>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</si>
  <si>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</si>
  <si>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</si>
  <si>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</si>
  <si>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</si>
  <si>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</si>
  <si>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</si>
  <si>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</si>
  <si>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</si>
  <si>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</si>
  <si>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</si>
  <si>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</si>
  <si>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</si>
  <si>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</si>
  <si>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</si>
  <si>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</si>
  <si>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</si>
  <si>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</si>
  <si>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</si>
  <si>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</si>
  <si>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</si>
  <si>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</si>
  <si>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</si>
  <si>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</si>
  <si>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</si>
  <si>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</si>
  <si>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</si>
  <si>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</si>
  <si>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</si>
  <si>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</si>
  <si>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</si>
  <si>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</si>
  <si>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</si>
  <si>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</si>
  <si>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</si>
  <si>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</si>
  <si>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</si>
  <si>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</si>
  <si>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</si>
  <si>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</si>
  <si>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</si>
  <si>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</si>
  <si>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</si>
  <si>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</si>
  <si>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</si>
  <si>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</si>
  <si>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</si>
  <si>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</si>
  <si>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</si>
  <si>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</si>
  <si>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</si>
  <si>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</si>
  <si>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</si>
  <si>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</si>
  <si>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</si>
  <si>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</si>
  <si>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</si>
  <si>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</si>
  <si>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</si>
  <si>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</si>
  <si>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</si>
  <si>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</si>
  <si>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</si>
  <si>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</si>
  <si>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</si>
  <si>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</si>
  <si>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</si>
  <si>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</si>
  <si>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</si>
  <si>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</si>
  <si>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</si>
  <si>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</si>
  <si>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</si>
  <si>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</si>
  <si>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</si>
  <si>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</si>
  <si>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</si>
  <si>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</si>
  <si>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</si>
  <si>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</si>
  <si>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</si>
  <si>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</si>
  <si>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</si>
  <si>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</si>
  <si>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</si>
  <si>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</si>
  <si>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</si>
  <si>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</si>
  <si>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</si>
  <si>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</si>
  <si>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</si>
  <si>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</si>
  <si>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</si>
  <si>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</si>
  <si>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</si>
  <si>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</si>
  <si>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</si>
  <si>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</si>
  <si>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</si>
  <si>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</si>
  <si>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</si>
  <si>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</si>
  <si>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</si>
  <si>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</si>
  <si>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</si>
  <si>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</si>
  <si>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</si>
  <si>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</si>
  <si>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</si>
  <si>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</si>
  <si>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</si>
  <si>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</si>
  <si>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</si>
  <si>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</si>
  <si>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</si>
  <si>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</si>
  <si>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</si>
  <si>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</si>
  <si>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</si>
  <si>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</si>
  <si>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</si>
  <si>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</si>
  <si>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</si>
  <si>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</si>
  <si>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</si>
  <si>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</si>
  <si>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</si>
  <si>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</si>
  <si>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</si>
  <si>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</si>
  <si>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</si>
  <si>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</si>
  <si>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</si>
  <si>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</si>
  <si>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</si>
  <si>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</si>
  <si>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</si>
  <si>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</si>
  <si>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</si>
  <si>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</si>
  <si>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</si>
  <si>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</si>
  <si>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</si>
  <si>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</si>
  <si>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</si>
  <si>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</si>
  <si>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</si>
  <si>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</si>
  <si>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</si>
  <si>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</si>
  <si>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</si>
  <si>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</si>
  <si>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</si>
  <si>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</si>
  <si>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</si>
  <si>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</si>
  <si>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</si>
  <si>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</si>
  <si>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</si>
  <si>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</si>
  <si>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</si>
  <si>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</si>
  <si>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</si>
  <si>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</si>
  <si>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</si>
  <si>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</si>
  <si>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</si>
  <si>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</si>
  <si>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</si>
  <si>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</si>
  <si>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</si>
  <si>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</si>
  <si>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</si>
  <si>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</si>
  <si>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</si>
  <si>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</si>
  <si>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</si>
  <si>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</si>
  <si>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</si>
  <si>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</si>
  <si>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</si>
  <si>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</si>
  <si>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</si>
  <si>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</si>
  <si>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</si>
  <si>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</si>
  <si>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</si>
  <si>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</si>
  <si>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</si>
  <si>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</si>
  <si>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</si>
  <si>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</si>
  <si>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</si>
  <si>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</si>
  <si>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</si>
  <si>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</si>
  <si>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</si>
  <si>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</si>
  <si>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</si>
  <si>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</si>
  <si>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</si>
  <si>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</si>
  <si>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</si>
  <si>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</si>
  <si>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</si>
  <si>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</si>
  <si>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</si>
  <si>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</si>
  <si>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</si>
  <si>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</si>
  <si>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</si>
  <si>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</si>
  <si>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</si>
  <si>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</si>
  <si>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</si>
  <si>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</si>
  <si>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</si>
  <si>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</si>
  <si>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</si>
  <si>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</si>
  <si>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</si>
  <si>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</si>
  <si>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</si>
  <si>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</si>
  <si>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</si>
  <si>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</si>
  <si>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</si>
  <si>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</si>
  <si>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</si>
  <si>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</si>
  <si>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</si>
  <si>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</si>
  <si>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</si>
  <si>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</si>
  <si>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</si>
  <si>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</si>
  <si>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</si>
  <si>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</si>
  <si>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</si>
  <si>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</si>
  <si>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</si>
  <si>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</si>
  <si>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</si>
  <si>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</si>
  <si>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</si>
  <si>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</si>
  <si>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</si>
  <si>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</si>
  <si>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</si>
  <si>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</si>
  <si>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</si>
  <si>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</si>
  <si>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</si>
  <si>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</si>
  <si>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</si>
  <si>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</si>
  <si>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</si>
  <si>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</si>
  <si>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</si>
  <si>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</si>
  <si>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</si>
  <si>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</si>
  <si>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</si>
  <si>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</si>
  <si>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</si>
  <si>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</si>
  <si>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</si>
  <si>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</si>
  <si>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</si>
  <si>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</si>
  <si>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</si>
  <si>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</si>
  <si>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</si>
  <si>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</si>
  <si>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</si>
  <si>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</si>
  <si>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</si>
  <si>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</si>
  <si>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</si>
  <si>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</si>
  <si>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</si>
  <si>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</si>
  <si>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</si>
  <si>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</si>
  <si>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</si>
  <si>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</si>
  <si>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</si>
  <si>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</si>
  <si>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</si>
  <si>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</si>
  <si>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</si>
  <si>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</si>
  <si>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</si>
  <si>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</si>
  <si>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</si>
  <si>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</si>
  <si>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</si>
  <si>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</si>
  <si>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</si>
  <si>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</si>
  <si>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</si>
  <si>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</si>
  <si>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</si>
  <si>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</si>
  <si>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</si>
  <si>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</si>
  <si>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</si>
  <si>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</si>
  <si>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</si>
  <si>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</si>
  <si>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</si>
  <si>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</si>
  <si>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</si>
  <si>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</si>
  <si>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</si>
  <si>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</si>
  <si>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</si>
  <si>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</si>
  <si>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</si>
  <si>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</si>
  <si>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</si>
  <si>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</si>
  <si>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</si>
  <si>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</si>
  <si>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</si>
  <si>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</si>
  <si>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</si>
  <si>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</si>
  <si>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</si>
  <si>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</si>
  <si>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</si>
  <si>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</si>
  <si>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</si>
  <si>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</si>
  <si>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</si>
  <si>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</si>
  <si>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</si>
  <si>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</si>
  <si>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</si>
  <si>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</si>
  <si>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</si>
  <si>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</si>
  <si>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</si>
  <si>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</si>
  <si>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</si>
  <si>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</si>
  <si>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</si>
  <si>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</si>
  <si>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</si>
  <si>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</si>
  <si>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</si>
  <si>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</si>
  <si>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</si>
  <si>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</si>
  <si>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</si>
  <si>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</si>
  <si>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</si>
  <si>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</si>
  <si>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</si>
  <si>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</si>
  <si>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</si>
  <si>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</si>
  <si>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</si>
  <si>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</si>
  <si>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</si>
  <si>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</si>
  <si>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</si>
  <si>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</si>
  <si>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</si>
  <si>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</si>
  <si>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</si>
  <si>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</si>
  <si>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</si>
  <si>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</si>
  <si>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</si>
  <si>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</si>
  <si>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</si>
  <si>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</si>
  <si>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</si>
  <si>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</si>
  <si>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</si>
  <si>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</si>
  <si>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</si>
  <si>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</si>
  <si>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</si>
  <si>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</si>
  <si>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</si>
  <si>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</si>
  <si>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</si>
  <si>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</si>
  <si>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</si>
  <si>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</si>
  <si>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</si>
  <si>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</si>
  <si>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</si>
  <si>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</si>
  <si>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</si>
  <si>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</si>
  <si>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</si>
  <si>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</si>
  <si>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</si>
  <si>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</si>
  <si>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</si>
  <si>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</si>
  <si>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</si>
  <si>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</si>
  <si>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</si>
  <si>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</si>
  <si>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</si>
  <si>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</si>
  <si>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</si>
  <si>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</si>
  <si>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</si>
  <si>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</si>
  <si>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</si>
  <si>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</si>
  <si>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</si>
  <si>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</si>
  <si>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</si>
  <si>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</si>
  <si>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</si>
  <si>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</si>
  <si>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</si>
  <si>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</si>
  <si>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</si>
  <si>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</si>
  <si>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</si>
  <si>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</si>
  <si>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</si>
  <si>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</si>
  <si>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</si>
  <si>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</si>
  <si>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</si>
  <si>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</si>
  <si>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</si>
  <si>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</si>
  <si>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</si>
  <si>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</si>
  <si>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</si>
  <si>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</si>
  <si>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</si>
  <si>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</si>
  <si>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</si>
  <si>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</si>
  <si>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</si>
  <si>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</si>
  <si>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</si>
  <si>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</si>
  <si>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</si>
  <si>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</si>
  <si>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</si>
  <si>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</si>
  <si>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</si>
  <si>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</si>
  <si>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</si>
  <si>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</si>
  <si>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</si>
  <si>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</si>
  <si>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</si>
  <si>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</si>
  <si>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</si>
  <si>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</si>
  <si>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</si>
  <si>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</si>
  <si>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</si>
  <si>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</si>
  <si>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</si>
  <si>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</si>
  <si>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</si>
  <si>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</si>
  <si>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</si>
  <si>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</si>
  <si>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</si>
  <si>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</si>
  <si>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</si>
  <si>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</si>
  <si>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</si>
  <si>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</si>
  <si>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</si>
  <si>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</si>
  <si>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</si>
  <si>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</si>
  <si>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</si>
  <si>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</si>
  <si>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</si>
  <si>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</si>
  <si>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</si>
  <si>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</si>
  <si>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</si>
  <si>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</si>
  <si>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</si>
  <si>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</si>
  <si>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</si>
  <si>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</si>
  <si>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</si>
  <si>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</si>
  <si>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</si>
  <si>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</si>
  <si>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</si>
  <si>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</si>
  <si>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</si>
  <si>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</si>
  <si>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</si>
  <si>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</si>
  <si>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</si>
  <si>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</si>
  <si>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</si>
  <si>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</si>
  <si>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</si>
  <si>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</si>
  <si>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</si>
  <si>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</si>
  <si>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</si>
  <si>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</si>
  <si>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</si>
  <si>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</si>
  <si>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</si>
  <si>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</si>
  <si>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</si>
  <si>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</si>
  <si>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</si>
  <si>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</si>
  <si>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</si>
  <si>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</si>
  <si>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</si>
  <si>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</si>
  <si>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</si>
  <si>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</si>
  <si>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</si>
  <si>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</si>
  <si>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</si>
  <si>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</si>
  <si>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</si>
  <si>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</si>
  <si>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</si>
  <si>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</si>
  <si>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</si>
  <si>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</si>
  <si>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</si>
  <si>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</si>
  <si>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</si>
  <si>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</si>
  <si>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</si>
  <si>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</si>
  <si>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</si>
  <si>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</si>
  <si>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</si>
  <si>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</si>
  <si>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</si>
  <si>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</si>
  <si>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</si>
  <si>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</si>
  <si>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</si>
  <si>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</si>
  <si>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</si>
  <si>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</si>
  <si>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</si>
  <si>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</si>
  <si>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</si>
  <si>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</si>
  <si>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</si>
  <si>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</si>
  <si>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</si>
  <si>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</si>
  <si>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</si>
  <si>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</si>
  <si>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</si>
  <si>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</si>
  <si>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</si>
  <si>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</si>
  <si>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</si>
  <si>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</si>
  <si>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</si>
  <si>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</si>
  <si>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</si>
  <si>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</si>
  <si>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</si>
  <si>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</si>
  <si>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</si>
  <si>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</si>
  <si>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</si>
  <si>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</si>
  <si>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</si>
  <si>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</si>
  <si>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</si>
  <si>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</si>
  <si>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</si>
  <si>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</si>
  <si>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</si>
  <si>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</si>
  <si>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</si>
  <si>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</si>
  <si>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</si>
  <si>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</si>
  <si>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</si>
  <si>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</si>
  <si>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</si>
  <si>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</si>
  <si>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</si>
  <si>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</si>
  <si>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</si>
  <si>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</si>
  <si>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</si>
  <si>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</si>
  <si>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</si>
  <si>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</si>
  <si>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</si>
  <si>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</si>
  <si>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</si>
  <si>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</si>
  <si>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</si>
  <si>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</si>
  <si>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</si>
  <si>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</si>
  <si>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</si>
  <si>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</si>
  <si>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</si>
  <si>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</si>
  <si>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</si>
  <si>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</si>
  <si>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</si>
  <si>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</si>
  <si>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</si>
  <si>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</si>
  <si>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</si>
  <si>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</si>
  <si>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</si>
  <si>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</si>
  <si>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</si>
  <si>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</si>
  <si>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</si>
  <si>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</si>
  <si>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</si>
  <si>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</si>
  <si>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</si>
  <si>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</si>
  <si>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</si>
  <si>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</si>
  <si>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</si>
  <si>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</si>
  <si>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</si>
  <si>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</si>
  <si>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</si>
  <si>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</si>
  <si>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</si>
  <si>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</si>
  <si>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</si>
  <si>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</si>
  <si>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</si>
  <si>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</si>
  <si>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</si>
  <si>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</si>
  <si>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</si>
  <si>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</si>
  <si>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</si>
  <si>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</si>
  <si>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</si>
  <si>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</si>
  <si>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</si>
  <si>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</si>
  <si>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</si>
  <si>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</si>
  <si>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</si>
  <si>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</si>
  <si>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</si>
  <si>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</si>
  <si>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</si>
  <si>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</si>
  <si>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</si>
  <si>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</si>
  <si>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</si>
  <si>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</si>
  <si>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</si>
  <si>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</si>
  <si>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</si>
  <si>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</si>
  <si>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</si>
  <si>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</si>
  <si>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</si>
  <si>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</si>
  <si>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</si>
  <si>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</si>
  <si>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</si>
  <si>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</si>
  <si>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</si>
  <si>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</si>
  <si>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</si>
  <si>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</si>
  <si>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</si>
  <si>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</si>
  <si>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</si>
  <si>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</si>
  <si>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</si>
  <si>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</si>
  <si>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</si>
  <si>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</si>
  <si>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</si>
  <si>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</si>
  <si>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</si>
  <si>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</si>
  <si>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</si>
  <si>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</si>
  <si>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</si>
  <si>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</si>
  <si>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</si>
  <si>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</si>
  <si>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</si>
  <si>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</si>
  <si>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</si>
  <si>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</si>
  <si>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</si>
  <si>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</si>
  <si>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</si>
  <si>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</si>
  <si>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</si>
  <si>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</si>
  <si>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</si>
  <si>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</si>
  <si>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</si>
  <si>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</si>
  <si>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</si>
  <si>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</si>
  <si>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</si>
  <si>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</si>
  <si>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</si>
  <si>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</si>
  <si>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</si>
  <si>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</si>
  <si>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</si>
  <si>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</si>
  <si>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</si>
  <si>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</si>
  <si>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</si>
  <si>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</si>
  <si>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</si>
  <si>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</si>
  <si>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</si>
  <si>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</si>
  <si>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</si>
  <si>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</si>
  <si>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</si>
  <si>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</si>
  <si>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</si>
  <si>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</si>
  <si>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</si>
  <si>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</si>
  <si>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</si>
  <si>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</si>
  <si>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</si>
  <si>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</si>
  <si>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</si>
  <si>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</si>
  <si>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</si>
  <si>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</si>
  <si>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</si>
  <si>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</si>
  <si>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</si>
  <si>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</si>
  <si>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</si>
  <si>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</si>
  <si>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</si>
  <si>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</si>
  <si>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</si>
  <si>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</si>
  <si>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</si>
  <si>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</si>
  <si>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</si>
  <si>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</si>
  <si>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</si>
  <si>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</si>
  <si>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</si>
  <si>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</si>
  <si>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</si>
  <si>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</si>
  <si>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</si>
  <si>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</si>
  <si>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</si>
  <si>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</si>
  <si>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</si>
  <si>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</si>
  <si>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</si>
  <si>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</si>
  <si>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</si>
  <si>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</si>
  <si>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</si>
  <si>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</si>
  <si>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</si>
  <si>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</si>
  <si>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</si>
  <si>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</si>
  <si>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</si>
  <si>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</si>
  <si>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</si>
  <si>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</si>
  <si>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</si>
  <si>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</si>
  <si>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</si>
  <si>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</si>
  <si>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</si>
  <si>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</si>
  <si>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</si>
  <si>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</si>
  <si>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</si>
  <si>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</si>
  <si>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</si>
  <si>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</si>
  <si>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</si>
  <si>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</si>
  <si>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</si>
  <si>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</si>
  <si>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</si>
  <si>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</si>
  <si>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</si>
  <si>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</si>
  <si>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</si>
  <si>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</si>
  <si>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</si>
  <si>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</si>
  <si>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</si>
  <si>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</si>
  <si>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</si>
  <si>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</si>
  <si>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</si>
  <si>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</si>
  <si>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</si>
  <si>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</si>
  <si>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</si>
  <si>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</si>
  <si>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</si>
  <si>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</si>
  <si>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</si>
  <si>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</si>
  <si>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</si>
  <si>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</si>
  <si>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</si>
  <si>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</si>
  <si>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</si>
  <si>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</si>
  <si>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</si>
  <si>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</si>
  <si>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</si>
  <si>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</si>
  <si>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</si>
  <si>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</si>
  <si>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</si>
  <si>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</si>
  <si>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</si>
  <si>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</si>
  <si>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</si>
  <si>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</si>
  <si>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</si>
  <si>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</si>
  <si>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</si>
  <si>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</si>
  <si>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</si>
  <si>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</si>
  <si>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</si>
  <si>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</si>
  <si>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</si>
  <si>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</si>
  <si>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</si>
  <si>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</si>
  <si>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</si>
  <si>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</si>
  <si>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</si>
  <si>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</si>
  <si>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</si>
  <si>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</si>
  <si>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</si>
  <si>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</si>
  <si>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</si>
  <si>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</si>
  <si>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</si>
  <si>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</si>
  <si>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</si>
  <si>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</si>
  <si>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</si>
  <si>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</si>
  <si>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</si>
  <si>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</si>
  <si>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</si>
  <si>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</si>
  <si>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</si>
  <si>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</si>
  <si>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</si>
  <si>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</si>
  <si>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</si>
  <si>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</si>
  <si>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</si>
  <si>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</si>
  <si>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</si>
  <si>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</si>
  <si>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</si>
  <si>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</si>
  <si>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</si>
  <si>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</si>
  <si>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</si>
  <si>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</si>
  <si>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</si>
  <si>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</si>
  <si>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</si>
  <si>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</si>
  <si>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</si>
  <si>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</si>
  <si>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</si>
  <si>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</si>
  <si>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</si>
  <si>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</si>
  <si>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</si>
  <si>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</si>
  <si>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</si>
  <si>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</si>
  <si>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</si>
  <si>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</si>
  <si>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</si>
  <si>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</si>
  <si>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</si>
  <si>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</si>
  <si>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</si>
  <si>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</si>
  <si>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</si>
  <si>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</si>
  <si>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</si>
  <si>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</si>
  <si>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</si>
  <si>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</si>
  <si>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</si>
  <si>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</si>
  <si>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</si>
  <si>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</si>
  <si>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</si>
  <si>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</si>
  <si>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</si>
  <si>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</si>
  <si>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</si>
  <si>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</si>
  <si>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</si>
  <si>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</si>
  <si>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</si>
  <si>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</si>
  <si>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</si>
  <si>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</si>
  <si>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</si>
  <si>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</si>
  <si>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</si>
  <si>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</si>
  <si>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</si>
  <si>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</si>
  <si>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</si>
  <si>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</si>
  <si>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</si>
  <si>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</si>
  <si>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</si>
  <si>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</si>
  <si>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</si>
  <si>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</si>
  <si>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</si>
  <si>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</si>
  <si>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</si>
  <si>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</si>
  <si>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</si>
  <si>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</si>
  <si>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</si>
  <si>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</si>
  <si>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</si>
  <si>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</si>
  <si>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</si>
  <si>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</si>
  <si>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</si>
  <si>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</si>
  <si>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</si>
  <si>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</si>
  <si>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</si>
  <si>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</si>
  <si>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</si>
  <si>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</si>
  <si>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</si>
  <si>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</si>
  <si>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</si>
  <si>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</si>
  <si>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</si>
  <si>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</si>
  <si>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</si>
  <si>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</si>
  <si>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</si>
  <si>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</si>
  <si>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</si>
  <si>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</si>
  <si>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</si>
  <si>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</si>
  <si>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</si>
  <si>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</si>
  <si>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</si>
  <si>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</si>
  <si>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</si>
  <si>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</si>
  <si>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</si>
  <si>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</si>
  <si>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</si>
  <si>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</si>
  <si>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</si>
  <si>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</si>
  <si>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</si>
  <si>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</si>
  <si>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</si>
  <si>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</si>
  <si>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</si>
  <si>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</si>
  <si>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</si>
  <si>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</si>
  <si>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</si>
  <si>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</si>
  <si>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</si>
  <si>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</si>
  <si>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</si>
  <si>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</si>
  <si>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</si>
  <si>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</si>
  <si>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</si>
  <si>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</si>
  <si>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</si>
  <si>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</si>
  <si>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</si>
  <si>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</si>
  <si>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</si>
  <si>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</si>
  <si>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</si>
  <si>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</si>
  <si>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</si>
  <si>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</si>
  <si>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</si>
  <si>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</si>
  <si>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</si>
  <si>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</si>
  <si>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</si>
  <si>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</si>
  <si>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</si>
  <si>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</si>
  <si>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</si>
  <si>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</si>
  <si>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</si>
  <si>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</si>
  <si>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</si>
  <si>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</si>
  <si>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</si>
  <si>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</si>
  <si>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</si>
  <si>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</si>
  <si>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</si>
  <si>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</si>
  <si>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</si>
  <si>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</si>
  <si>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</si>
  <si>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</si>
  <si>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</si>
  <si>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</si>
  <si>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</si>
  <si>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</si>
  <si>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</si>
  <si>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</si>
  <si>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</si>
  <si>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</si>
  <si>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</si>
  <si>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</si>
  <si>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</si>
  <si>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</si>
  <si>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</si>
  <si>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</si>
  <si>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</si>
  <si>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</si>
  <si>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</si>
  <si>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</si>
  <si>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</si>
  <si>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</si>
  <si>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</si>
  <si>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</si>
  <si>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</si>
  <si>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</si>
  <si>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</si>
  <si>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</si>
  <si>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</si>
  <si>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</si>
  <si>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</si>
  <si>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</si>
  <si>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</si>
  <si>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</si>
  <si>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</si>
  <si>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</si>
  <si>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</si>
  <si>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</si>
  <si>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</si>
  <si>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</si>
  <si>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</si>
  <si>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</si>
  <si>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</si>
  <si>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</si>
  <si>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</si>
  <si>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</si>
  <si>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</si>
  <si>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</si>
  <si>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</si>
  <si>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</si>
  <si>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</si>
  <si>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</si>
  <si>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</si>
  <si>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</si>
  <si>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</si>
  <si>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</si>
  <si>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</si>
  <si>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</si>
  <si>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</si>
  <si>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</si>
  <si>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</si>
  <si>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</si>
  <si>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</si>
  <si>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</si>
  <si>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</si>
  <si>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</si>
  <si>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</si>
  <si>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</si>
  <si>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</si>
  <si>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</si>
  <si>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</si>
  <si>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</si>
  <si>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</si>
  <si>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</si>
  <si>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</si>
  <si>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</si>
  <si>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</si>
  <si>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</si>
  <si>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</si>
  <si>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</si>
  <si>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</si>
  <si>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</si>
  <si>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</si>
  <si>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</si>
  <si>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</si>
  <si>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</si>
  <si>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</si>
  <si>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</si>
  <si>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</si>
  <si>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</si>
  <si>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</si>
  <si>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</si>
  <si>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</si>
  <si>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</si>
  <si>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</si>
  <si>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</si>
  <si>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</si>
  <si>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</si>
  <si>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</si>
  <si>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</si>
  <si>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</si>
  <si>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</si>
  <si>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</si>
  <si>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</si>
  <si>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</si>
  <si>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</si>
  <si>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</si>
  <si>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</si>
  <si>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</si>
  <si>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</si>
  <si>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</si>
  <si>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</si>
  <si>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</si>
  <si>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</si>
  <si>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</si>
  <si>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</si>
  <si>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</si>
  <si>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</si>
  <si>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</si>
  <si>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</si>
  <si>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</si>
  <si>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</si>
  <si>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</si>
  <si>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</si>
  <si>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</si>
  <si>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</si>
  <si>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</si>
  <si>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</si>
  <si>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</si>
  <si>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</si>
  <si>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</si>
  <si>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</si>
  <si>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</si>
  <si>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</si>
  <si>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</si>
  <si>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</si>
  <si>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</si>
  <si>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</si>
  <si>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</si>
  <si>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</si>
  <si>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</si>
  <si>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</si>
  <si>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</si>
  <si>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</si>
  <si>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</si>
  <si>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</si>
  <si>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</si>
  <si>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</si>
  <si>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</si>
  <si>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</si>
  <si>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</si>
  <si>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</si>
  <si>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</si>
  <si>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</si>
  <si>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</si>
  <si>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</si>
  <si>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</si>
  <si>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</si>
  <si>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</si>
  <si>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</si>
  <si>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</si>
  <si>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</si>
  <si>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</si>
  <si>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</si>
  <si>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</si>
  <si>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</si>
  <si>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</si>
  <si>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</si>
  <si>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</si>
  <si>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</si>
  <si>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</si>
  <si>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</si>
  <si>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</si>
  <si>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</si>
  <si>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</si>
  <si>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</si>
  <si>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</si>
  <si>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</si>
  <si>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</si>
  <si>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</si>
  <si>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</si>
  <si>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</si>
  <si>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</si>
  <si>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</si>
  <si>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</si>
  <si>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</si>
  <si>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</si>
  <si>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</si>
  <si>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</si>
  <si>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</si>
  <si>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</si>
  <si>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</si>
  <si>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</si>
  <si>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</si>
  <si>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</si>
  <si>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</si>
  <si>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</si>
  <si>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</si>
  <si>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</si>
  <si>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</si>
  <si>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</si>
  <si>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</si>
  <si>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</si>
  <si>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</si>
  <si>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</si>
  <si>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</si>
  <si>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</si>
  <si>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</si>
  <si>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</si>
  <si>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</si>
  <si>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</si>
  <si>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</si>
  <si>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</si>
  <si>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</si>
  <si>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</si>
  <si>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</si>
  <si>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</si>
  <si>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</si>
  <si>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</si>
  <si>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</si>
  <si>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</si>
  <si>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</si>
  <si>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</si>
  <si>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</si>
  <si>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</si>
  <si>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</si>
  <si>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</si>
  <si>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</si>
  <si>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</si>
  <si>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</si>
  <si>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</si>
  <si>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</si>
  <si>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</si>
  <si>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</si>
  <si>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</si>
  <si>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</si>
  <si>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</si>
  <si>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</si>
  <si>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</si>
  <si>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</si>
  <si>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</si>
  <si>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</si>
  <si>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</si>
  <si>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</si>
  <si>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</si>
  <si>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</si>
  <si>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</si>
  <si>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</si>
  <si>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</si>
  <si>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</si>
  <si>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</si>
  <si>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</si>
  <si>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</si>
  <si>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</si>
  <si>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</si>
  <si>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</si>
  <si>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</si>
  <si>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</si>
  <si>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</si>
  <si>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</si>
  <si>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</si>
  <si>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</si>
  <si>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</si>
  <si>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</si>
  <si>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</si>
  <si>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</si>
  <si>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</si>
  <si>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</si>
  <si>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</si>
  <si>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</si>
  <si>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</si>
  <si>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</si>
  <si>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</si>
  <si>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</si>
  <si>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</si>
  <si>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</si>
  <si>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</si>
  <si>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</si>
  <si>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</si>
  <si>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</si>
  <si>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</si>
  <si>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</si>
  <si>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</si>
  <si>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</si>
  <si>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</si>
  <si>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</si>
  <si>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</si>
  <si>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</si>
  <si>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</si>
  <si>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</si>
  <si>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</si>
  <si>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</si>
  <si>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</si>
  <si>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</si>
  <si>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</si>
  <si>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</si>
  <si>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</si>
  <si>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</si>
  <si>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</si>
  <si>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</si>
  <si>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</si>
  <si>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</si>
  <si>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</si>
  <si>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</si>
  <si>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</si>
  <si>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</si>
  <si>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</si>
  <si>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</si>
  <si>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</si>
  <si>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</si>
  <si>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</si>
  <si>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</si>
  <si>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</si>
  <si>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</si>
  <si>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</si>
  <si>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</si>
  <si>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</si>
  <si>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</si>
  <si>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</si>
  <si>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</si>
  <si>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</si>
  <si>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</si>
  <si>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</si>
  <si>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</si>
  <si>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</si>
  <si>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</si>
  <si>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</si>
  <si>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</si>
  <si>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</si>
  <si>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</si>
  <si>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</si>
  <si>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</si>
  <si>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</si>
  <si>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</si>
  <si>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</si>
  <si>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</si>
  <si>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</si>
  <si>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</si>
  <si>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</si>
  <si>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</si>
  <si>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</si>
  <si>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</si>
  <si>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</si>
  <si>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</si>
  <si>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</si>
  <si>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</si>
  <si>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</si>
  <si>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</si>
  <si>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</si>
  <si>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</si>
  <si>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</si>
  <si>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</si>
  <si>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</si>
  <si>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</si>
  <si>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</si>
  <si>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</si>
  <si>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</si>
  <si>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</si>
  <si>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</si>
  <si>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</si>
  <si>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</si>
  <si>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</si>
  <si>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</si>
  <si>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</si>
  <si>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</si>
  <si>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</si>
  <si>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</si>
  <si>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</si>
  <si>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</si>
  <si>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</si>
  <si>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</si>
  <si>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</si>
  <si>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</si>
  <si>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</si>
  <si>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</si>
  <si>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</si>
  <si>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</si>
  <si>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</si>
  <si>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</si>
  <si>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</si>
  <si>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</si>
  <si>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</si>
  <si>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</si>
  <si>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</si>
  <si>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</si>
  <si>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</si>
  <si>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</si>
  <si>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</si>
  <si>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</si>
  <si>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</si>
  <si>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</si>
  <si>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</si>
  <si>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</si>
  <si>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</si>
  <si>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</si>
  <si>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</si>
  <si>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</si>
  <si>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</si>
  <si>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</si>
  <si>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</si>
  <si>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</si>
  <si>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</si>
  <si>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</si>
  <si>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</si>
  <si>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</si>
  <si>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</si>
  <si>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</si>
  <si>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</si>
  <si>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</si>
  <si>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</si>
  <si>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</si>
  <si>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</si>
  <si>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</si>
  <si>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</si>
  <si>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</si>
  <si>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</si>
  <si>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</si>
  <si>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</si>
  <si>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</si>
  <si>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</si>
  <si>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</si>
  <si>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</si>
  <si>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</si>
  <si>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</si>
  <si>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</si>
  <si>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</si>
  <si>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</si>
  <si>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</si>
  <si>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</si>
  <si>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</si>
  <si>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</si>
  <si>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</si>
  <si>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</si>
  <si>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</si>
  <si>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</si>
  <si>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</si>
  <si>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</si>
  <si>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</si>
  <si>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</si>
  <si>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</si>
  <si>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</si>
  <si>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</si>
  <si>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</si>
  <si>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</si>
  <si>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</si>
  <si>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</si>
  <si>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</si>
  <si>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</si>
  <si>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</si>
  <si>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</si>
  <si>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</si>
  <si>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</si>
  <si>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</si>
  <si>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</si>
  <si>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</si>
  <si>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</si>
  <si>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</si>
  <si>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</si>
  <si>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</si>
  <si>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</si>
  <si>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</si>
  <si>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</si>
  <si>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</si>
  <si>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</si>
  <si>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</si>
  <si>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</si>
  <si>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</si>
  <si>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</si>
  <si>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</si>
  <si>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</si>
  <si>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</si>
  <si>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</si>
  <si>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</si>
  <si>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</si>
  <si>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</si>
  <si>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</si>
  <si>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</si>
  <si>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</si>
  <si>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</si>
  <si>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</si>
  <si>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</si>
  <si>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</si>
  <si>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</si>
  <si>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</si>
  <si>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</si>
  <si>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</si>
  <si>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</si>
  <si>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</si>
  <si>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</si>
  <si>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</si>
  <si>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</si>
  <si>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</si>
  <si>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</si>
  <si>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</si>
  <si>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</si>
  <si>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</si>
  <si>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</si>
  <si>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</si>
  <si>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</si>
  <si>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</si>
  <si>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</si>
  <si>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</si>
  <si>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</si>
  <si>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</si>
  <si>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</si>
  <si>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</si>
  <si>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</si>
  <si>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</si>
  <si>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</si>
  <si>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</si>
  <si>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</si>
  <si>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</si>
  <si>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</si>
  <si>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</si>
  <si>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</si>
  <si>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</si>
  <si>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</si>
  <si>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</si>
  <si>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</si>
  <si>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</si>
  <si>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</si>
  <si>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</si>
  <si>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</si>
  <si>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</si>
  <si>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</si>
  <si>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</si>
  <si>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</si>
  <si>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</si>
  <si>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</si>
  <si>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</si>
  <si>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</si>
  <si>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</si>
  <si>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</si>
  <si>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</si>
  <si>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</si>
  <si>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</si>
  <si>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</si>
  <si>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</si>
  <si>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</si>
  <si>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</si>
  <si>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</si>
  <si>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</si>
  <si>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</si>
  <si>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</si>
  <si>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</si>
  <si>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</si>
  <si>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</si>
  <si>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</si>
  <si>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</si>
  <si>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</si>
  <si>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</si>
  <si>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</si>
  <si>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</si>
  <si>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</si>
  <si>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</si>
  <si>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</si>
  <si>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</si>
  <si>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</si>
  <si>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</si>
  <si>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</si>
  <si>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</si>
  <si>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</si>
  <si>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</si>
  <si>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</si>
  <si>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</si>
  <si>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</si>
  <si>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</si>
  <si>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</si>
  <si>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</si>
  <si>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</si>
  <si>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</si>
  <si>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</si>
  <si>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</si>
  <si>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</si>
  <si>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</si>
  <si>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</si>
  <si>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</si>
  <si>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</si>
  <si>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</si>
  <si>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</si>
  <si>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</si>
  <si>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</si>
  <si>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</si>
  <si>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</si>
  <si>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</si>
  <si>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</si>
  <si>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</si>
  <si>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</si>
  <si>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</si>
  <si>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</si>
  <si>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</si>
  <si>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</si>
  <si>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</si>
  <si>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</si>
  <si>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</si>
  <si>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</si>
  <si>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</si>
  <si>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</si>
  <si>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</si>
  <si>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</si>
  <si>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</si>
  <si>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</si>
  <si>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</si>
  <si>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</si>
  <si>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</si>
  <si>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</si>
  <si>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</si>
  <si>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</si>
  <si>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</si>
  <si>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</si>
  <si>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</si>
  <si>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</si>
  <si>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</si>
  <si>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</si>
  <si>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</si>
  <si>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</si>
  <si>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</si>
  <si>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</si>
  <si>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</si>
  <si>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</si>
  <si>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</si>
  <si>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</si>
  <si>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</si>
  <si>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</si>
  <si>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</si>
  <si>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</si>
  <si>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</si>
  <si>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</si>
  <si>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</si>
  <si>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</si>
  <si>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</si>
  <si>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</si>
  <si>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</si>
  <si>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</si>
  <si>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</si>
  <si>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</si>
  <si>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</si>
  <si>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</si>
  <si>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</si>
  <si>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</si>
  <si>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</si>
  <si>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</si>
  <si>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</si>
  <si>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</si>
  <si>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</si>
  <si>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</si>
  <si>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</si>
  <si>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</si>
  <si>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</si>
  <si>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</si>
  <si>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</si>
  <si>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</si>
  <si>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</si>
  <si>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</si>
  <si>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</si>
  <si>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</si>
  <si>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</si>
  <si>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</si>
  <si>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</si>
  <si>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</si>
  <si>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</si>
  <si>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</si>
  <si>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</si>
  <si>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</si>
  <si>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</si>
  <si>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</si>
  <si>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</si>
  <si>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</si>
  <si>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</si>
  <si>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</si>
  <si>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</si>
  <si>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</si>
  <si>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</si>
  <si>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</si>
  <si>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</si>
  <si>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</si>
  <si>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</si>
  <si>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</si>
  <si>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</si>
  <si>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</si>
  <si>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</si>
  <si>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</si>
  <si>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</si>
  <si>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</si>
  <si>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</si>
  <si>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</si>
  <si>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</si>
  <si>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</si>
  <si>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</si>
  <si>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</si>
  <si>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</si>
  <si>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</si>
  <si>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</si>
  <si>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</si>
  <si>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</si>
  <si>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</si>
  <si>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</si>
  <si>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</si>
  <si>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</si>
  <si>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</si>
  <si>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</si>
  <si>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</si>
  <si>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</si>
  <si>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</si>
  <si>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</si>
  <si>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</si>
  <si>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</si>
  <si>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</si>
  <si>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</si>
  <si>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</si>
  <si>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</si>
  <si>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</si>
  <si>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</si>
  <si>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</si>
  <si>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</si>
  <si>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</si>
  <si>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</si>
  <si>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</si>
  <si>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</si>
  <si>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</si>
  <si>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</si>
  <si>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</si>
  <si>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</si>
  <si>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</si>
  <si>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</si>
  <si>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</si>
  <si>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</si>
  <si>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</si>
  <si>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</si>
  <si>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</si>
  <si>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</si>
  <si>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</si>
  <si>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</si>
  <si>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</si>
  <si>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</si>
  <si>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</si>
  <si>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</si>
  <si>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</si>
  <si>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</si>
  <si>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</si>
  <si>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</si>
  <si>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</si>
  <si>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</si>
  <si>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</si>
  <si>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</si>
  <si>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</si>
  <si>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</si>
  <si>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</si>
  <si>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</si>
  <si>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</si>
  <si>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</si>
  <si>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</si>
  <si>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</si>
  <si>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</si>
  <si>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</si>
  <si>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</si>
  <si>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</si>
  <si>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</si>
  <si>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</si>
  <si>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</si>
  <si>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</si>
  <si>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</si>
  <si>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</si>
  <si>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</si>
  <si>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</si>
  <si>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</si>
  <si>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</si>
  <si>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</si>
  <si>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</si>
  <si>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</si>
  <si>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</si>
  <si>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</si>
  <si>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</si>
  <si>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</si>
  <si>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</si>
  <si>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</si>
  <si>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</si>
  <si>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</si>
  <si>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</si>
  <si>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</si>
  <si>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</si>
  <si>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</si>
  <si>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</si>
  <si>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</si>
  <si>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</si>
  <si>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</si>
  <si>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</si>
  <si>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</si>
  <si>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</si>
  <si>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</si>
  <si>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</si>
  <si>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</si>
  <si>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</si>
  <si>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</si>
  <si>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</si>
  <si>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</si>
  <si>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</si>
  <si>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</si>
  <si>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</si>
  <si>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</si>
  <si>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</si>
  <si>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</si>
  <si>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</si>
  <si>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</si>
  <si>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</si>
  <si>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</si>
  <si>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</si>
  <si>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</si>
  <si>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</si>
  <si>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</si>
  <si>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</si>
  <si>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</si>
  <si>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</si>
  <si>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</si>
  <si>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</si>
  <si>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</si>
  <si>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</si>
  <si>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</si>
  <si>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</si>
  <si>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</si>
  <si>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</si>
  <si>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</si>
  <si>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</si>
  <si>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</si>
  <si>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</si>
  <si>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</si>
  <si>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</si>
  <si>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</si>
  <si>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</si>
  <si>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</si>
  <si>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</si>
  <si>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</si>
  <si>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</si>
  <si>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</si>
  <si>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</si>
  <si>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</si>
  <si>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</si>
  <si>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</si>
  <si>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</si>
  <si>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</si>
  <si>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</si>
  <si>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</si>
  <si>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</si>
  <si>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</si>
  <si>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</si>
  <si>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</si>
  <si>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</si>
  <si>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</si>
  <si>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</si>
  <si>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</si>
  <si>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</si>
  <si>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</si>
  <si>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</si>
  <si>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</si>
  <si>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</si>
  <si>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</si>
  <si>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</si>
  <si>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</si>
  <si>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</si>
  <si>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</si>
  <si>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</si>
  <si>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</si>
  <si>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</si>
  <si>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</si>
  <si>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</si>
  <si>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</si>
  <si>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</si>
  <si>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</si>
  <si>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</si>
  <si>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</si>
  <si>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</si>
  <si>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</si>
  <si>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</si>
  <si>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</si>
  <si>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</si>
  <si>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</si>
  <si>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</si>
  <si>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</si>
  <si>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</si>
  <si>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</si>
  <si>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</si>
  <si>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</si>
  <si>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</si>
  <si>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</si>
  <si>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</si>
  <si>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</si>
  <si>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</si>
  <si>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</si>
  <si>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</si>
  <si>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</si>
  <si>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</si>
  <si>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</si>
  <si>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</si>
  <si>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</si>
  <si>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</si>
  <si>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</si>
  <si>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</si>
  <si>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</si>
  <si>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</si>
  <si>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</si>
  <si>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</si>
  <si>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</si>
  <si>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</si>
  <si>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</si>
  <si>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</si>
  <si>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</si>
  <si>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</si>
  <si>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</si>
  <si>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</si>
  <si>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</si>
  <si>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</si>
  <si>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</si>
  <si>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</si>
  <si>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</si>
  <si>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</si>
  <si>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</si>
  <si>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</si>
  <si>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</si>
  <si>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</si>
  <si>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</si>
  <si>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</si>
  <si>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</si>
  <si>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</si>
  <si>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</si>
  <si>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</si>
  <si>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</si>
  <si>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</si>
  <si>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</si>
  <si>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</si>
  <si>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</si>
  <si>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</si>
  <si>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</si>
  <si>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</si>
  <si>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</si>
  <si>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</si>
  <si>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</si>
  <si>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</si>
  <si>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</si>
  <si>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</si>
  <si>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</si>
  <si>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</si>
  <si>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</si>
  <si>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</si>
  <si>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</si>
  <si>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</si>
  <si>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</si>
  <si>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</si>
  <si>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</si>
  <si>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</si>
  <si>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</si>
  <si>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</si>
  <si>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</si>
  <si>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</si>
  <si>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</si>
  <si>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</si>
  <si>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</si>
  <si>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</si>
  <si>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</si>
  <si>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</si>
  <si>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</si>
  <si>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</si>
  <si>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</si>
  <si>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</si>
  <si>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</si>
  <si>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</si>
  <si>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</si>
  <si>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</si>
  <si>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</si>
  <si>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</si>
  <si>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</si>
  <si>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</si>
  <si>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</si>
  <si>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</si>
  <si>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</si>
  <si>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</si>
  <si>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</si>
  <si>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</si>
  <si>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</si>
  <si>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</si>
  <si>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</si>
  <si>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</si>
  <si>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</si>
  <si>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</si>
  <si>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</si>
  <si>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</si>
  <si>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</si>
  <si>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</si>
  <si>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</si>
  <si>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</si>
  <si>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</si>
  <si>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</si>
  <si>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</si>
  <si>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</si>
  <si>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</si>
  <si>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</si>
  <si>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</si>
  <si>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</si>
  <si>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</si>
  <si>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</si>
  <si>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</si>
  <si>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</si>
  <si>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</si>
  <si>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</si>
  <si>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</si>
  <si>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</si>
  <si>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</si>
  <si>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</si>
  <si>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</si>
  <si>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</si>
  <si>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</si>
  <si>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</si>
  <si>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</si>
  <si>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</si>
  <si>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</si>
  <si>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</si>
  <si>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</si>
  <si>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</si>
  <si>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</si>
  <si>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</si>
  <si>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</si>
  <si>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</si>
  <si>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</si>
  <si>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</si>
  <si>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</si>
  <si>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</si>
  <si>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</si>
  <si>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</si>
  <si>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</si>
  <si>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</si>
  <si>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</si>
  <si>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</si>
  <si>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</si>
  <si>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</si>
  <si>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</si>
  <si>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</si>
  <si>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</si>
  <si>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</si>
  <si>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</si>
  <si>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</si>
  <si>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</si>
  <si>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</si>
  <si>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</si>
  <si>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</si>
  <si>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</si>
  <si>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</si>
  <si>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</si>
  <si>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</si>
  <si>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</si>
  <si>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</si>
  <si>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</si>
  <si>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</si>
  <si>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</si>
  <si>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</si>
  <si>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</si>
  <si>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</si>
  <si>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</si>
  <si>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</si>
  <si>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</si>
  <si>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</si>
  <si>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</si>
  <si>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</si>
  <si>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</si>
  <si>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</si>
  <si>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</si>
  <si>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</si>
  <si>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</si>
  <si>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</si>
  <si>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</si>
  <si>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</si>
  <si>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</si>
  <si>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</si>
  <si>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</si>
  <si>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</si>
  <si>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</si>
  <si>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</si>
  <si>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</si>
  <si>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</si>
  <si>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</si>
  <si>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</si>
  <si>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</si>
  <si>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</si>
  <si>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</si>
  <si>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</si>
  <si>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</si>
  <si>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</si>
  <si>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</si>
  <si>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</si>
  <si>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</si>
  <si>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</si>
  <si>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</si>
  <si>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</si>
  <si>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</si>
  <si>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</si>
  <si>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</si>
  <si>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</si>
  <si>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</si>
  <si>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</si>
  <si>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</si>
  <si>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</si>
  <si>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</si>
  <si>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</si>
  <si>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</si>
  <si>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</si>
  <si>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</si>
  <si>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</si>
  <si>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</si>
  <si>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</si>
  <si>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</si>
  <si>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</si>
  <si>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</si>
  <si>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</si>
  <si>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</si>
  <si>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</si>
  <si>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</si>
  <si>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</si>
  <si>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</si>
  <si>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</si>
  <si>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</si>
  <si>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</si>
  <si>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</si>
  <si>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</si>
  <si>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</si>
  <si>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</si>
  <si>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</si>
  <si>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</si>
  <si>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</si>
  <si>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</si>
  <si>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</si>
  <si>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</si>
  <si>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</si>
  <si>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</si>
  <si>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</si>
  <si>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</si>
  <si>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</si>
  <si>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</si>
  <si>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</si>
  <si>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</si>
  <si>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</si>
  <si>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</si>
  <si>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</si>
  <si>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</si>
  <si>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</si>
  <si>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</si>
  <si>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</si>
  <si>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</si>
  <si>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</si>
  <si>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</si>
  <si>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</si>
  <si>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</si>
  <si>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</si>
  <si>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</si>
  <si>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</si>
  <si>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</si>
  <si>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</si>
  <si>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</si>
  <si>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</si>
  <si>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</si>
  <si>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</si>
  <si>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</si>
  <si>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</si>
  <si>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</si>
  <si>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</si>
  <si>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</si>
  <si>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</si>
  <si>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</si>
  <si>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</si>
  <si>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</si>
  <si>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</si>
  <si>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</si>
  <si>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</si>
  <si>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</si>
  <si>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</si>
  <si>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</si>
  <si>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</si>
  <si>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</si>
  <si>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</si>
  <si>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</si>
  <si>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</si>
  <si>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</si>
  <si>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</si>
  <si>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</si>
  <si>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</si>
  <si>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</si>
  <si>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</si>
  <si>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</si>
  <si>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</si>
  <si>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</si>
  <si>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</si>
  <si>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</si>
  <si>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</si>
  <si>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</si>
  <si>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</si>
  <si>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</si>
  <si>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</si>
  <si>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</si>
  <si>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</si>
  <si>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</si>
  <si>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</si>
  <si>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</si>
  <si>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</si>
  <si>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</si>
  <si>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</si>
  <si>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</si>
  <si>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</si>
  <si>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</si>
  <si>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</si>
  <si>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</si>
  <si>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</si>
  <si>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</si>
  <si>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</si>
  <si>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</si>
  <si>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</si>
  <si>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</si>
  <si>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</si>
  <si>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</si>
  <si>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</si>
  <si>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</si>
  <si>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</si>
  <si>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</si>
  <si>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</si>
  <si>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</si>
  <si>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</si>
  <si>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</si>
  <si>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</si>
  <si>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</si>
  <si>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</si>
  <si>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</si>
  <si>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</si>
  <si>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</si>
  <si>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</si>
  <si>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</si>
  <si>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</si>
  <si>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</si>
  <si>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</si>
  <si>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</si>
  <si>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</si>
  <si>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</si>
  <si>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</si>
  <si>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</si>
  <si>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</si>
  <si>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</si>
  <si>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</si>
  <si>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</si>
  <si>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</si>
  <si>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</si>
  <si>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</si>
  <si>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</si>
  <si>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</si>
  <si>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</si>
  <si>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</si>
  <si>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</si>
  <si>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</si>
  <si>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</si>
  <si>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</si>
  <si>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</si>
  <si>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</si>
  <si>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</si>
  <si>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</si>
  <si>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</si>
  <si>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</si>
  <si>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</si>
  <si>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</si>
  <si>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</si>
  <si>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</si>
  <si>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</si>
  <si>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</si>
  <si>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</si>
  <si>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</si>
  <si>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</si>
  <si>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</si>
  <si>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</si>
  <si>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</si>
  <si>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</si>
  <si>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</si>
  <si>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</si>
  <si>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</si>
  <si>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</si>
  <si>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</si>
  <si>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</si>
  <si>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</si>
  <si>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</si>
  <si>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</si>
  <si>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</si>
  <si>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</si>
  <si>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</si>
  <si>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</si>
  <si>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</si>
  <si>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</si>
  <si>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</si>
  <si>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</si>
  <si>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</si>
  <si>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</si>
  <si>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</si>
  <si>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</si>
  <si>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</si>
  <si>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</si>
  <si>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</si>
  <si>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</si>
  <si>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</si>
  <si>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</si>
  <si>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</si>
  <si>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</si>
  <si>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</si>
  <si>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</si>
  <si>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</si>
  <si>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</si>
  <si>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</si>
  <si>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</si>
  <si>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</si>
  <si>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</si>
  <si>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</si>
  <si>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</si>
  <si>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</si>
  <si>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</si>
  <si>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</si>
  <si>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</si>
  <si>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</si>
  <si>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</si>
  <si>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</si>
  <si>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</si>
  <si>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</si>
  <si>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</si>
  <si>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</si>
  <si>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</si>
  <si>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</si>
  <si>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</si>
  <si>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</si>
  <si>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</si>
  <si>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</si>
  <si>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</si>
  <si>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</si>
  <si>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</si>
  <si>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</si>
  <si>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</si>
  <si>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</si>
  <si>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</si>
  <si>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</si>
  <si>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</si>
  <si>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</si>
  <si>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</si>
  <si>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</si>
  <si>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</si>
  <si>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</si>
  <si>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</si>
  <si>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</si>
  <si>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</si>
  <si>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</si>
  <si>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</si>
  <si>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</si>
  <si>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</si>
  <si>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</si>
  <si>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</si>
  <si>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</si>
  <si>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</si>
  <si>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</si>
  <si>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</si>
  <si>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</si>
  <si>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</si>
  <si>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</si>
  <si>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</si>
  <si>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</si>
  <si>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</si>
  <si>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</si>
  <si>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</si>
  <si>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</si>
  <si>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</si>
  <si>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</si>
  <si>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</si>
  <si>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</si>
  <si>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</si>
  <si>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</si>
  <si>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</si>
  <si>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</si>
  <si>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</si>
  <si>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</si>
  <si>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</si>
  <si>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</si>
  <si>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</si>
  <si>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</si>
  <si>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</si>
  <si>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</si>
  <si>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</si>
  <si>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</si>
  <si>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</si>
  <si>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</si>
  <si>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</si>
  <si>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</si>
  <si>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</si>
  <si>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</si>
  <si>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</si>
  <si>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</si>
  <si>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</si>
  <si>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</si>
  <si>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</si>
  <si>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</si>
  <si>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</si>
  <si>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</si>
  <si>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</si>
  <si>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</si>
  <si>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</si>
  <si>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</si>
  <si>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</si>
  <si>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</si>
  <si>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</si>
  <si>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</si>
  <si>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</si>
  <si>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</si>
  <si>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</si>
  <si>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</si>
  <si>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</si>
  <si>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</si>
  <si>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</si>
  <si>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</si>
  <si>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</si>
  <si>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</si>
  <si>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</si>
  <si>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</si>
  <si>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</si>
  <si>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</si>
  <si>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</si>
  <si>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</si>
  <si>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</si>
  <si>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</si>
  <si>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</si>
  <si>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</si>
  <si>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</si>
  <si>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</si>
  <si>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</si>
  <si>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</si>
  <si>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</si>
  <si>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</si>
  <si>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</si>
  <si>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</si>
  <si>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</si>
  <si>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</si>
  <si>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</si>
  <si>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</si>
  <si>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</si>
  <si>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</si>
  <si>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</si>
  <si>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</si>
  <si>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</si>
  <si>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</si>
  <si>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</si>
  <si>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</si>
  <si>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</si>
  <si>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</si>
  <si>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</si>
  <si>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</si>
  <si>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</si>
  <si>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</si>
  <si>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</si>
  <si>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</si>
  <si>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</si>
  <si>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</si>
  <si>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</si>
  <si>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</si>
  <si>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</si>
  <si>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</si>
  <si>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</si>
  <si>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</si>
  <si>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</si>
  <si>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</si>
  <si>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</si>
  <si>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</si>
  <si>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</si>
  <si>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</si>
  <si>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</si>
  <si>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</si>
  <si>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</si>
  <si>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</si>
  <si>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</si>
  <si>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</si>
  <si>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</si>
  <si>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</si>
  <si>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</si>
  <si>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</si>
  <si>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</si>
  <si>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</si>
  <si>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</si>
  <si>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</si>
  <si>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</si>
  <si>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</si>
  <si>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</si>
  <si>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</si>
  <si>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</si>
  <si>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</si>
  <si>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</si>
  <si>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</si>
  <si>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</si>
  <si>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</si>
  <si>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</si>
  <si>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</si>
  <si>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</si>
  <si>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</si>
  <si>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</si>
  <si>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</si>
  <si>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</si>
  <si>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</si>
  <si>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</si>
  <si>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</si>
  <si>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</si>
  <si>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</si>
  <si>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</si>
  <si>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</si>
  <si>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</si>
  <si>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</si>
  <si>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</si>
  <si>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</si>
  <si>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</si>
  <si>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</si>
  <si>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</si>
  <si>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</si>
  <si>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</si>
  <si>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</si>
  <si>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</si>
  <si>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</si>
  <si>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</si>
  <si>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</si>
  <si>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</si>
  <si>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</si>
  <si>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</si>
  <si>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</si>
  <si>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</si>
  <si>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</si>
  <si>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</si>
  <si>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</si>
  <si>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</si>
  <si>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</si>
  <si>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</si>
  <si>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</si>
  <si>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</si>
  <si>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</si>
  <si>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</si>
  <si>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</si>
  <si>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</si>
  <si>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</si>
  <si>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</si>
  <si>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</si>
  <si>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</si>
  <si>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</si>
  <si>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</si>
  <si>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</si>
  <si>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</si>
  <si>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</si>
  <si>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</si>
  <si>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</si>
  <si>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</si>
  <si>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</si>
  <si>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</si>
  <si>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</si>
  <si>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</si>
  <si>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</si>
  <si>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</si>
  <si>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</si>
  <si>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</si>
  <si>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</si>
  <si>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</si>
  <si>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</si>
  <si>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</si>
  <si>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</si>
  <si>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</si>
  <si>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</si>
  <si>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</si>
  <si>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</si>
  <si>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</si>
  <si>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</si>
  <si>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</si>
  <si>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</si>
  <si>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</si>
  <si>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</si>
  <si>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</si>
  <si>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</si>
  <si>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</si>
  <si>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</si>
  <si>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</si>
  <si>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</si>
  <si>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</si>
  <si>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</si>
  <si>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</si>
  <si>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</si>
  <si>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</si>
  <si>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</si>
  <si>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</si>
  <si>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</si>
  <si>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</si>
  <si>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</si>
  <si>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</si>
  <si>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</si>
  <si>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</si>
  <si>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</si>
  <si>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</si>
  <si>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</si>
  <si>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</si>
  <si>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</si>
  <si>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</si>
  <si>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</si>
  <si>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</si>
  <si>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</si>
  <si>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</si>
  <si>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</si>
  <si>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</si>
  <si>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</si>
  <si>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</si>
  <si>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</si>
  <si>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</si>
  <si>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</si>
  <si>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</si>
  <si>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</si>
  <si>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</si>
  <si>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</si>
  <si>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</si>
  <si>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</si>
  <si>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</si>
  <si>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</si>
  <si>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</si>
  <si>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</si>
  <si>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</si>
  <si>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</si>
  <si>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</si>
  <si>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</si>
  <si>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</si>
  <si>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</si>
  <si>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</si>
  <si>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</si>
  <si>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</si>
  <si>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</si>
  <si>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</si>
  <si>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</si>
  <si>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</si>
  <si>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</si>
  <si>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</si>
  <si>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</si>
  <si>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</si>
  <si>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</si>
  <si>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</si>
  <si>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</si>
  <si>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</si>
  <si>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</si>
  <si>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</si>
  <si>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</si>
  <si>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</si>
  <si>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</si>
  <si>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</si>
  <si>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</si>
  <si>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</si>
  <si>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</si>
  <si>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</si>
  <si>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</si>
  <si>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</si>
  <si>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</si>
  <si>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</si>
  <si>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</si>
  <si>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</si>
  <si>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</si>
  <si>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</si>
  <si>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</si>
  <si>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</si>
  <si>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</si>
  <si>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</si>
  <si>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</si>
  <si>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</si>
  <si>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</si>
  <si>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</si>
  <si>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</si>
  <si>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</si>
  <si>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</si>
  <si>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</si>
  <si>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</si>
  <si>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</si>
  <si>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</si>
  <si>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</si>
  <si>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</si>
  <si>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</si>
  <si>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</si>
  <si>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</si>
  <si>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</si>
  <si>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</si>
  <si>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</si>
  <si>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</si>
  <si>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</si>
  <si>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</si>
  <si>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</si>
  <si>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</si>
  <si>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</si>
  <si>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</si>
  <si>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</si>
  <si>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</si>
  <si>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</si>
  <si>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</si>
  <si>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</si>
  <si>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</si>
  <si>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</si>
  <si>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</si>
  <si>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</si>
  <si>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</si>
  <si>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</si>
  <si>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</si>
  <si>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</si>
  <si>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</si>
  <si>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</si>
  <si>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</si>
  <si>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</si>
  <si>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</si>
  <si>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</si>
  <si>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</si>
  <si>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</si>
  <si>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</si>
  <si>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</si>
  <si>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</si>
  <si>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</si>
  <si>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</si>
  <si>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</si>
  <si>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</si>
  <si>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</si>
  <si>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</si>
  <si>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</si>
  <si>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</si>
  <si>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</si>
  <si>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</si>
  <si>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</si>
  <si>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</si>
  <si>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</si>
  <si>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</si>
  <si>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</si>
  <si>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</si>
  <si>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</si>
  <si>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</si>
  <si>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</si>
  <si>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</si>
  <si>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</si>
  <si>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</si>
  <si>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</si>
  <si>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</si>
  <si>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</si>
  <si>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</si>
  <si>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</si>
  <si>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</si>
  <si>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</si>
  <si>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</si>
  <si>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</si>
  <si>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</si>
  <si>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</si>
  <si>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</si>
  <si>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</si>
  <si>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</si>
  <si>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</si>
  <si>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</si>
  <si>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</si>
  <si>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</si>
  <si>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</si>
  <si>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</si>
  <si>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</si>
  <si>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</si>
  <si>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</si>
  <si>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</si>
  <si>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</si>
  <si>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</si>
  <si>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</si>
  <si>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</si>
  <si>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</si>
  <si>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</si>
  <si>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</si>
  <si>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</si>
  <si>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</si>
  <si>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</si>
  <si>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</si>
  <si>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</si>
  <si>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</si>
  <si>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</si>
  <si>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</si>
  <si>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</si>
  <si>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</si>
  <si>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</si>
  <si>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</si>
  <si>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</si>
  <si>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</si>
  <si>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</si>
  <si>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</si>
  <si>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</si>
  <si>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</si>
  <si>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</si>
  <si>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</si>
  <si>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</si>
  <si>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</si>
  <si>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</si>
  <si>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</si>
  <si>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</si>
  <si>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</si>
  <si>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</si>
  <si>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</si>
  <si>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</si>
  <si>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</si>
  <si>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</si>
  <si>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</si>
  <si>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</si>
  <si>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</si>
  <si>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</si>
  <si>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</si>
  <si>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</si>
  <si>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</si>
  <si>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</si>
  <si>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</si>
  <si>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</si>
  <si>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</si>
  <si>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</si>
  <si>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</si>
  <si>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</si>
  <si>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</si>
  <si>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</si>
  <si>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</si>
  <si>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</si>
  <si>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</si>
  <si>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</si>
  <si>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</si>
  <si>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</si>
  <si>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</si>
  <si>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</si>
  <si>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</si>
  <si>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</si>
  <si>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</si>
  <si>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</si>
  <si>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</si>
  <si>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</si>
  <si>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</si>
  <si>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</si>
  <si>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</si>
  <si>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</si>
  <si>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</si>
  <si>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</si>
  <si>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</si>
  <si>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</si>
  <si>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</si>
  <si>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</si>
  <si>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</si>
  <si>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</si>
  <si>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</si>
  <si>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</si>
  <si>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</si>
  <si>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</si>
  <si>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</si>
  <si>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</si>
  <si>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</si>
  <si>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</si>
  <si>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</si>
  <si>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</si>
  <si>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</si>
  <si>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</si>
  <si>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</si>
  <si>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</si>
  <si>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</si>
  <si>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</si>
  <si>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</si>
  <si>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</si>
  <si>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</si>
  <si>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</si>
  <si>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</si>
  <si>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</si>
  <si>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</si>
  <si>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</si>
  <si>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</si>
  <si>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</si>
  <si>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</si>
  <si>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</si>
  <si>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</si>
  <si>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</si>
  <si>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</si>
  <si>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</si>
  <si>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</si>
  <si>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</si>
  <si>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</si>
  <si>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</si>
  <si>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</si>
  <si>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</si>
  <si>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</si>
  <si>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</si>
  <si>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</si>
  <si>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</si>
  <si>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</si>
  <si>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</si>
  <si>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</si>
  <si>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</si>
  <si>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</si>
  <si>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</si>
  <si>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</si>
  <si>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</si>
  <si>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</si>
  <si>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</si>
  <si>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</si>
  <si>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</si>
  <si>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</si>
  <si>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</si>
  <si>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</si>
  <si>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</si>
  <si>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</si>
  <si>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</si>
  <si>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</si>
  <si>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</si>
  <si>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</si>
  <si>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</si>
  <si>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</si>
  <si>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</si>
  <si>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</si>
  <si>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</si>
  <si>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</si>
  <si>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</si>
  <si>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</si>
  <si>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</si>
  <si>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</si>
  <si>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</si>
  <si>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</si>
  <si>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</si>
  <si>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</si>
  <si>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</si>
  <si>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</si>
  <si>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</si>
  <si>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</si>
  <si>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</si>
  <si>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</si>
  <si>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</si>
  <si>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</si>
  <si>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</si>
  <si>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</si>
  <si>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</si>
  <si>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</si>
  <si>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</si>
  <si>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</si>
  <si>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</si>
  <si>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</si>
  <si>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</si>
  <si>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</si>
  <si>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</si>
  <si>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</si>
  <si>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</si>
  <si>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</si>
  <si>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</si>
  <si>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</si>
  <si>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</si>
  <si>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</si>
  <si>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</si>
  <si>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</si>
  <si>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</si>
  <si>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</si>
  <si>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</si>
  <si>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</si>
  <si>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</si>
  <si>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</si>
  <si>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</si>
  <si>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</si>
  <si>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</si>
  <si>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</si>
  <si>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</si>
  <si>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</si>
  <si>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</si>
  <si>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</si>
  <si>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</si>
  <si>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</si>
  <si>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</si>
  <si>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</si>
  <si>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</si>
  <si>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</si>
  <si>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</si>
  <si>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</si>
  <si>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</si>
  <si>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</si>
  <si>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</si>
  <si>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</si>
  <si>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</si>
  <si>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</si>
  <si>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</si>
  <si>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</si>
  <si>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</si>
  <si>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</si>
  <si>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</si>
  <si>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</si>
  <si>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</si>
  <si>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</si>
  <si>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</si>
  <si>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</si>
  <si>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</si>
  <si>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</si>
  <si>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</si>
  <si>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</si>
  <si>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</si>
  <si>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</si>
  <si>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</si>
  <si>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</si>
  <si>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</si>
  <si>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</si>
  <si>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</si>
  <si>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</si>
  <si>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</si>
  <si>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</si>
  <si>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</si>
  <si>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</si>
  <si>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</si>
  <si>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</si>
  <si>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</si>
  <si>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</si>
  <si>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</si>
  <si>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</si>
  <si>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</si>
  <si>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</si>
  <si>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</si>
  <si>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</si>
  <si>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</si>
  <si>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</si>
  <si>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</si>
  <si>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</si>
  <si>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</si>
  <si>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</si>
  <si>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</si>
  <si>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</si>
  <si>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</si>
  <si>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</si>
  <si>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</si>
  <si>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</si>
  <si>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</si>
  <si>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</si>
  <si>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</si>
  <si>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</si>
  <si>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</si>
  <si>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</si>
  <si>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</si>
  <si>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</si>
  <si>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</si>
  <si>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</si>
  <si>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</si>
  <si>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</si>
  <si>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</si>
  <si>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</si>
  <si>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</si>
  <si>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</si>
  <si>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</si>
  <si>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</si>
  <si>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</si>
  <si>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</si>
  <si>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</si>
  <si>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</si>
  <si>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</si>
  <si>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</si>
  <si>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</si>
  <si>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</si>
  <si>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</si>
  <si>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</si>
  <si>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</si>
  <si>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</si>
  <si>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</si>
  <si>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</si>
  <si>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</si>
  <si>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</si>
  <si>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</si>
  <si>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</si>
  <si>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</si>
  <si>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</si>
  <si>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</si>
  <si>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</si>
  <si>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</si>
  <si>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</si>
  <si>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</si>
  <si>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</si>
  <si>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</si>
  <si>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</si>
  <si>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</si>
  <si>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</si>
  <si>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</si>
  <si>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</si>
  <si>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</si>
  <si>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</si>
  <si>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</si>
  <si>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</si>
  <si>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</si>
  <si>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</si>
  <si>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</si>
  <si>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</si>
  <si>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</si>
  <si>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</si>
  <si>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</si>
  <si>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</si>
  <si>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</si>
  <si>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</si>
  <si>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</si>
  <si>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</si>
  <si>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</si>
  <si>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</si>
  <si>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</si>
  <si>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</si>
  <si>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</si>
  <si>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</si>
  <si>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</si>
  <si>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</si>
  <si>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</si>
  <si>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</si>
  <si>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</si>
  <si>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</si>
  <si>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</si>
  <si>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</si>
  <si>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</si>
  <si>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</si>
  <si>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</si>
  <si>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</si>
  <si>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</si>
  <si>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</si>
  <si>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</si>
  <si>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</si>
  <si>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</si>
  <si>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</si>
  <si>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</si>
  <si>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</si>
  <si>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</si>
  <si>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</si>
  <si>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</si>
  <si>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</si>
  <si>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</si>
  <si>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</si>
  <si>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</si>
  <si>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</si>
  <si>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</si>
  <si>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</si>
  <si>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</si>
  <si>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</si>
  <si>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</si>
  <si>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</si>
  <si>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</si>
  <si>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</si>
  <si>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</si>
  <si>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</si>
  <si>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</si>
  <si>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</si>
  <si>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</si>
  <si>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</si>
  <si>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</si>
  <si>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</si>
  <si>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</si>
  <si>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</si>
  <si>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</si>
  <si>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</si>
  <si>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</si>
  <si>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</si>
  <si>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</si>
  <si>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</si>
  <si>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</si>
  <si>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</si>
  <si>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</si>
  <si>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</si>
  <si>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</si>
  <si>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</si>
  <si>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</si>
  <si>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</si>
  <si>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</si>
  <si>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</si>
  <si>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</si>
  <si>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</si>
  <si>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</si>
  <si>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</si>
  <si>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</si>
  <si>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</si>
  <si>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</si>
  <si>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</si>
  <si>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</si>
  <si>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</si>
  <si>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</si>
  <si>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</si>
  <si>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</si>
  <si>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</si>
  <si>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</si>
  <si>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</si>
  <si>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</si>
  <si>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</si>
  <si>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</si>
  <si>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</si>
  <si>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</si>
  <si>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</si>
  <si>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</si>
  <si>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</si>
  <si>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</si>
  <si>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</si>
  <si>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</si>
  <si>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</si>
  <si>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</si>
  <si>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</si>
  <si>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</si>
  <si>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</si>
  <si>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</si>
  <si>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</si>
  <si>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</si>
  <si>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</si>
  <si>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</si>
  <si>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</si>
  <si>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</si>
  <si>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</si>
  <si>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</si>
  <si>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</si>
  <si>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</si>
  <si>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</si>
  <si>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</si>
  <si>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</si>
  <si>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</si>
  <si>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</si>
  <si>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</si>
  <si>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</si>
  <si>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</si>
  <si>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</si>
  <si>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</si>
  <si>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</si>
  <si>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</si>
  <si>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</si>
  <si>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</si>
  <si>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</si>
  <si>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</si>
  <si>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</si>
  <si>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</si>
  <si>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</si>
  <si>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</si>
  <si>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</si>
  <si>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</si>
  <si>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</si>
  <si>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</si>
  <si>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</si>
  <si>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</si>
  <si>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</si>
  <si>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</si>
  <si>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</si>
  <si>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</si>
  <si>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</si>
  <si>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</si>
  <si>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</si>
  <si>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</si>
  <si>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</si>
  <si>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</si>
  <si>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</si>
  <si>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</si>
  <si>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</si>
  <si>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</si>
  <si>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</si>
  <si>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</si>
  <si>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</si>
  <si>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</si>
  <si>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</si>
  <si>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</si>
  <si>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</si>
  <si>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</si>
  <si>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</si>
  <si>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</si>
  <si>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</si>
  <si>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</si>
  <si>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</si>
  <si>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</si>
  <si>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</si>
  <si>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</si>
  <si>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</si>
  <si>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</si>
  <si>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</si>
  <si>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</si>
  <si>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</si>
  <si>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</si>
  <si>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</si>
  <si>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</si>
  <si>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</si>
  <si>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</si>
  <si>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</si>
  <si>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</si>
  <si>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</si>
  <si>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</si>
  <si>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</si>
  <si>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</si>
  <si>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</si>
  <si>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</si>
  <si>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</si>
  <si>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</si>
  <si>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</si>
  <si>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</si>
  <si>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</si>
  <si>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</si>
  <si>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</si>
  <si>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</si>
  <si>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</si>
  <si>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</si>
  <si>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</si>
  <si>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</si>
  <si>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</si>
  <si>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</si>
  <si>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</si>
  <si>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</si>
  <si>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</si>
  <si>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</si>
  <si>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</si>
  <si>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</si>
  <si>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</si>
  <si>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</si>
  <si>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</si>
  <si>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</si>
  <si>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</si>
  <si>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</si>
  <si>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</si>
  <si>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</si>
  <si>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</si>
  <si>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</si>
  <si>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</si>
  <si>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</si>
  <si>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</si>
  <si>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</si>
  <si>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</si>
  <si>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</si>
  <si>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</si>
  <si>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</si>
  <si>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</si>
  <si>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</si>
  <si>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</si>
  <si>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</si>
  <si>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</si>
  <si>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</si>
  <si>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</si>
  <si>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</si>
  <si>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</si>
  <si>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</si>
  <si>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</si>
  <si>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</si>
  <si>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</si>
  <si>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</si>
  <si>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</si>
  <si>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</si>
  <si>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</si>
  <si>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</si>
  <si>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</si>
  <si>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</si>
  <si>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</si>
  <si>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</si>
  <si>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</si>
  <si>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</si>
  <si>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</si>
  <si>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</si>
  <si>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</si>
  <si>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</si>
  <si>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</si>
  <si>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</si>
  <si>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</si>
  <si>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</si>
  <si>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</si>
  <si>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</si>
  <si>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</si>
  <si>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</si>
  <si>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</si>
  <si>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</si>
  <si>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</si>
  <si>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</si>
  <si>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</si>
  <si>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</si>
  <si>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</si>
  <si>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</si>
  <si>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</si>
  <si>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</si>
  <si>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</si>
  <si>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</si>
  <si>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</si>
  <si>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</si>
  <si>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</si>
  <si>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</si>
  <si>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</si>
  <si>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</si>
  <si>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</si>
  <si>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</si>
  <si>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</si>
  <si>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</si>
  <si>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</si>
  <si>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</si>
  <si>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</si>
  <si>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</si>
  <si>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</si>
  <si>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</si>
  <si>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</si>
  <si>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</si>
  <si>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</si>
  <si>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</si>
  <si>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</si>
  <si>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</si>
  <si>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</si>
  <si>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</si>
  <si>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</si>
  <si>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</si>
  <si>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</si>
  <si>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</si>
  <si>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</si>
  <si>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</si>
  <si>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</si>
  <si>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</si>
  <si>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</si>
  <si>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</si>
  <si>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</si>
  <si>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</si>
  <si>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</si>
  <si>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</si>
  <si>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</si>
  <si>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</si>
  <si>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</si>
  <si>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</si>
  <si>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</si>
  <si>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</si>
  <si>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</si>
  <si>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</si>
  <si>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</si>
  <si>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</si>
  <si>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</si>
  <si>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</si>
  <si>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</si>
  <si>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</si>
  <si>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</si>
  <si>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</si>
  <si>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</si>
  <si>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</si>
  <si>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</si>
  <si>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</si>
  <si>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</si>
  <si>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</si>
  <si>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</si>
  <si>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</si>
  <si>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</si>
  <si>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</si>
  <si>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</si>
  <si>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</si>
  <si>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</si>
  <si>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</si>
  <si>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</si>
  <si>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</si>
  <si>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</si>
  <si>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</si>
  <si>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</si>
  <si>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</si>
  <si>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</si>
  <si>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</si>
  <si>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</si>
  <si>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</si>
  <si>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</si>
  <si>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</si>
  <si>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</si>
  <si>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</si>
  <si>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</si>
  <si>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</si>
  <si>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</si>
  <si>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</si>
  <si>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</si>
  <si>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</si>
  <si>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</si>
  <si>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</si>
  <si>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</si>
  <si>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</si>
  <si>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</si>
  <si>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</si>
  <si>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</si>
  <si>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</si>
  <si>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</si>
  <si>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</si>
  <si>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</si>
  <si>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</si>
  <si>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</si>
  <si>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</si>
  <si>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</si>
  <si>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</si>
  <si>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</si>
  <si>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</si>
  <si>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</si>
  <si>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</si>
  <si>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</si>
  <si>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</si>
  <si>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</si>
  <si>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</si>
  <si>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</si>
  <si>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</si>
  <si>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</si>
  <si>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</si>
  <si>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</si>
  <si>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</si>
  <si>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</si>
  <si>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</si>
  <si>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</si>
  <si>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</si>
  <si>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</si>
  <si>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</si>
  <si>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</si>
  <si>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</si>
  <si>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</si>
  <si>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</si>
  <si>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</si>
  <si>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</si>
  <si>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</si>
  <si>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</si>
  <si>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</si>
  <si>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</si>
  <si>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</si>
  <si>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</si>
  <si>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</si>
  <si>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</si>
  <si>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</si>
  <si>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</si>
  <si>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</si>
  <si>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</si>
  <si>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</si>
  <si>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</si>
  <si>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</si>
  <si>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</si>
  <si>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</si>
  <si>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</si>
  <si>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</si>
  <si>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</si>
  <si>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</si>
  <si>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</si>
  <si>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</si>
  <si>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</si>
  <si>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</si>
  <si>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</si>
  <si>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</si>
  <si>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</si>
  <si>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</si>
  <si>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</si>
  <si>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</si>
  <si>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</si>
  <si>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</si>
  <si>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</si>
  <si>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</si>
  <si>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</si>
  <si>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</si>
  <si>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</si>
  <si>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</si>
  <si>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</si>
  <si>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</si>
  <si>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</si>
  <si>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</si>
  <si>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</si>
  <si>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</si>
  <si>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</si>
  <si>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</si>
  <si>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</si>
  <si>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</si>
  <si>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</si>
  <si>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</si>
  <si>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</si>
  <si>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</si>
  <si>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</si>
  <si>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</si>
  <si>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</si>
  <si>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</si>
  <si>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</si>
  <si>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</si>
  <si>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</si>
  <si>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</si>
  <si>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</si>
  <si>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</si>
  <si>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</si>
  <si>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</si>
  <si>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</si>
  <si>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</si>
  <si>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</si>
  <si>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</si>
  <si>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</si>
  <si>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</si>
  <si>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</si>
  <si>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</si>
  <si>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</si>
  <si>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</si>
  <si>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</si>
  <si>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</si>
  <si>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</si>
  <si>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</si>
  <si>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</si>
  <si>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</si>
  <si>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</si>
  <si>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</si>
  <si>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</si>
  <si>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</si>
  <si>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</si>
  <si>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</si>
  <si>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</si>
  <si>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</si>
  <si>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</si>
  <si>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</si>
  <si>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</si>
  <si>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</si>
  <si>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</si>
  <si>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</si>
  <si>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</si>
  <si>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</si>
  <si>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</si>
  <si>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</si>
  <si>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</si>
  <si>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</si>
  <si>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</si>
  <si>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</si>
  <si>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</si>
  <si>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</si>
  <si>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</si>
  <si>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</si>
  <si>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</si>
  <si>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</si>
  <si>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</si>
  <si>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</si>
  <si>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</si>
  <si>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</si>
  <si>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</si>
  <si>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</si>
  <si>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</si>
  <si>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</si>
  <si>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</si>
  <si>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</si>
  <si>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</si>
  <si>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</si>
  <si>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</si>
  <si>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</si>
  <si>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</si>
  <si>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</si>
  <si>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</si>
  <si>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</si>
  <si>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</si>
  <si>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</si>
  <si>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</si>
  <si>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</si>
  <si>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</si>
  <si>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</si>
  <si>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</si>
  <si>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</si>
  <si>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</si>
  <si>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</si>
  <si>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</si>
  <si>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</si>
  <si>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</si>
  <si>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</si>
  <si>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</si>
  <si>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</si>
  <si>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</si>
  <si>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</si>
  <si>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</si>
  <si>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</si>
  <si>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</si>
  <si>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</si>
  <si>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</si>
  <si>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</si>
  <si>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</si>
  <si>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</si>
  <si>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</si>
  <si>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</si>
  <si>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</si>
  <si>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</si>
  <si>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</si>
  <si>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</si>
  <si>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</si>
  <si>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</si>
  <si>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</si>
  <si>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</si>
  <si>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</si>
  <si>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</si>
  <si>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</si>
  <si>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</si>
  <si>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</si>
  <si>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</si>
  <si>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</si>
  <si>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</si>
  <si>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</si>
  <si>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</si>
  <si>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</si>
  <si>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</si>
  <si>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</si>
  <si>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</si>
  <si>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</si>
  <si>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</si>
  <si>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</si>
  <si>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</si>
  <si>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</si>
  <si>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</si>
  <si>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</si>
  <si>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</si>
  <si>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</si>
  <si>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</si>
  <si>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</si>
  <si>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</si>
  <si>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</si>
  <si>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</si>
  <si>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</si>
  <si>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</si>
  <si>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</si>
  <si>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</si>
  <si>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</si>
  <si>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</si>
  <si>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</si>
  <si>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</si>
  <si>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</si>
  <si>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</si>
  <si>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</si>
  <si>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</si>
  <si>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</si>
  <si>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</si>
  <si>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</si>
  <si>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</si>
  <si>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</si>
  <si>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</si>
  <si>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</si>
  <si>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</si>
  <si>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</si>
  <si>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</si>
  <si>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</si>
  <si>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</si>
  <si>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</si>
  <si>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</si>
  <si>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</si>
  <si>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</si>
  <si>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</si>
  <si>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</si>
  <si>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</si>
  <si>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</si>
  <si>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</si>
  <si>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</si>
  <si>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</si>
  <si>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</si>
  <si>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</si>
  <si>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</si>
  <si>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</si>
  <si>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</si>
  <si>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</si>
  <si>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</si>
  <si>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</si>
  <si>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</si>
  <si>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</si>
  <si>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</si>
  <si>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</si>
  <si>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</si>
  <si>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</si>
  <si>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</si>
  <si>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</si>
  <si>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</si>
  <si>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</si>
  <si>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</si>
  <si>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</si>
  <si>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</si>
  <si>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</si>
  <si>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</si>
  <si>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</si>
  <si>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</si>
  <si>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</si>
  <si>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</si>
  <si>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</si>
  <si>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</si>
  <si>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</si>
  <si>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</si>
  <si>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</si>
  <si>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</si>
  <si>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</si>
  <si>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</si>
  <si>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</si>
  <si>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</si>
  <si>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</si>
  <si>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</si>
  <si>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</si>
  <si>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</si>
  <si>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</si>
  <si>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</si>
  <si>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</si>
  <si>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</si>
  <si>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</si>
  <si>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</si>
  <si>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</si>
  <si>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</si>
  <si>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</si>
  <si>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</si>
  <si>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</si>
  <si>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</si>
  <si>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</si>
  <si>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</si>
  <si>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</si>
  <si>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</si>
  <si>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</si>
  <si>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</si>
  <si>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</si>
  <si>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</si>
  <si>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</si>
  <si>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</si>
  <si>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</si>
  <si>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</si>
  <si>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</si>
  <si>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</si>
  <si>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</si>
  <si>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</si>
  <si>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</si>
  <si>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</si>
  <si>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</si>
  <si>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</si>
  <si>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</si>
  <si>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</si>
  <si>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</si>
  <si>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</si>
  <si>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</si>
  <si>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</si>
  <si>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</si>
  <si>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</si>
  <si>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</si>
  <si>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</si>
  <si>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</si>
  <si>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</si>
  <si>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</si>
  <si>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</si>
  <si>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</si>
  <si>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</si>
  <si>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</si>
  <si>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</si>
  <si>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</si>
  <si>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</si>
  <si>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</si>
  <si>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</si>
  <si>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</si>
  <si>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</si>
  <si>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</si>
  <si>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</si>
  <si>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</si>
  <si>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</si>
  <si>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</si>
  <si>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</si>
  <si>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</si>
  <si>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</si>
  <si>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</si>
  <si>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</si>
  <si>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</si>
  <si>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</si>
  <si>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</si>
  <si>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</si>
  <si>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</si>
  <si>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</si>
  <si>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</si>
  <si>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</si>
  <si>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</si>
  <si>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</si>
  <si>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</si>
  <si>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</si>
  <si>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</si>
  <si>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</si>
  <si>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</si>
  <si>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</si>
  <si>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</si>
  <si>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</si>
  <si>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</si>
  <si>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</si>
  <si>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</si>
  <si>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</si>
  <si>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</si>
  <si>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</si>
  <si>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</si>
  <si>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</si>
  <si>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</si>
  <si>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</si>
  <si>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</si>
  <si>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</si>
  <si>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</si>
  <si>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</si>
  <si>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</si>
  <si>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</si>
  <si>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</si>
  <si>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</si>
  <si>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</si>
  <si>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</si>
  <si>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</si>
  <si>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</si>
  <si>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</si>
  <si>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</si>
  <si>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</si>
  <si>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</si>
  <si>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</si>
  <si>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</si>
  <si>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</si>
  <si>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</si>
  <si>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</si>
  <si>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</si>
  <si>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</si>
  <si>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</si>
  <si>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</si>
  <si>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</si>
  <si>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</si>
  <si>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</si>
  <si>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</si>
  <si>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</si>
  <si>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</si>
  <si>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</si>
  <si>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</si>
  <si>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</si>
  <si>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</si>
  <si>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</si>
  <si>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</si>
  <si>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</si>
  <si>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</si>
  <si>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</si>
  <si>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</si>
  <si>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</si>
  <si>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</si>
  <si>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</si>
  <si>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</si>
  <si>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</si>
  <si>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</si>
  <si>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</si>
  <si>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</si>
  <si>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</si>
  <si>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</si>
  <si>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</si>
  <si>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</si>
  <si>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</si>
  <si>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</si>
  <si>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</si>
  <si>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</si>
  <si>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</si>
  <si>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</si>
  <si>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</si>
  <si>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</si>
  <si>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</si>
  <si>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</si>
  <si>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</si>
  <si>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</si>
  <si>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</si>
  <si>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</si>
  <si>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</si>
  <si>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</si>
  <si>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</si>
  <si>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</si>
  <si>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</si>
  <si>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</si>
  <si>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</si>
  <si>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</si>
  <si>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</si>
  <si>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</si>
  <si>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</si>
  <si>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</si>
  <si>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</si>
  <si>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</si>
  <si>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</si>
  <si>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</si>
  <si>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</si>
  <si>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</si>
  <si>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</si>
  <si>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</si>
  <si>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</si>
  <si>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</si>
  <si>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</si>
  <si>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</si>
  <si>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</si>
  <si>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</si>
  <si>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</si>
  <si>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</si>
  <si>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</si>
  <si>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</si>
  <si>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</si>
  <si>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</si>
  <si>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</si>
  <si>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</si>
  <si>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</si>
  <si>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</si>
  <si>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</si>
  <si>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</si>
  <si>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</si>
  <si>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</si>
  <si>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</si>
  <si>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</si>
  <si>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</si>
  <si>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</si>
  <si>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</si>
  <si>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</si>
  <si>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</si>
  <si>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</si>
  <si>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</si>
  <si>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</si>
  <si>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</si>
  <si>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</si>
  <si>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</si>
  <si>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</si>
  <si>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</si>
  <si>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</si>
  <si>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</si>
  <si>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</si>
  <si>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</si>
  <si>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</si>
  <si>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</si>
  <si>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</si>
  <si>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</si>
  <si>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</si>
  <si>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</si>
  <si>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</si>
  <si>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</si>
  <si>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</si>
  <si>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</si>
  <si>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</si>
  <si>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</si>
  <si>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</si>
  <si>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</si>
  <si>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</si>
  <si>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</si>
  <si>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</si>
  <si>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</si>
  <si>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</si>
  <si>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</si>
  <si>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</si>
  <si>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</si>
  <si>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</si>
  <si>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</si>
  <si>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</si>
  <si>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</si>
  <si>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</si>
  <si>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</si>
  <si>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</si>
  <si>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</si>
  <si>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</si>
  <si>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</si>
  <si>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</si>
  <si>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</si>
  <si>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</si>
  <si>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</si>
  <si>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</si>
  <si>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</si>
  <si>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</si>
  <si>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</si>
  <si>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</si>
  <si>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</si>
  <si>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</si>
  <si>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</si>
  <si>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</si>
  <si>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</si>
  <si>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</si>
  <si>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</si>
  <si>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</si>
  <si>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</si>
  <si>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</si>
  <si>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</si>
  <si>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</si>
  <si>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</si>
  <si>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</si>
  <si>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</si>
  <si>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</si>
  <si>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</si>
  <si>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</si>
  <si>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</si>
  <si>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</si>
  <si>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</si>
  <si>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</si>
  <si>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</si>
  <si>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</si>
  <si>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</si>
  <si>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</si>
  <si>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</si>
  <si>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</si>
  <si>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</si>
  <si>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</si>
  <si>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</si>
  <si>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</si>
  <si>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</si>
  <si>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</si>
  <si>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</si>
  <si>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</si>
  <si>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</si>
  <si>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</si>
  <si>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</si>
  <si>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</si>
  <si>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</si>
  <si>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</si>
  <si>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</si>
  <si>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</si>
  <si>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</si>
  <si>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</si>
  <si>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</si>
  <si>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</si>
  <si>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</si>
  <si>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</si>
  <si>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</si>
  <si>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</si>
  <si>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</si>
  <si>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</si>
  <si>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</si>
  <si>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</si>
  <si>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</si>
  <si>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</si>
  <si>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</si>
  <si>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</si>
  <si>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</si>
  <si>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</si>
  <si>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</si>
  <si>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</si>
  <si>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</si>
  <si>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</si>
  <si>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</si>
  <si>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</si>
  <si>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</si>
  <si>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</si>
  <si>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</si>
  <si>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</si>
  <si>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</si>
  <si>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</si>
  <si>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</si>
  <si>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</si>
  <si>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</si>
  <si>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</si>
  <si>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</si>
  <si>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</si>
  <si>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</si>
  <si>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</si>
  <si>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</si>
  <si>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</si>
  <si>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</si>
  <si>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</si>
  <si>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</si>
  <si>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</si>
  <si>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</si>
  <si>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</si>
  <si>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</si>
  <si>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</si>
  <si>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</si>
  <si>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</si>
  <si>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</si>
  <si>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</si>
  <si>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</si>
  <si>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</si>
  <si>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</si>
  <si>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</si>
  <si>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</si>
  <si>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</si>
  <si>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</si>
  <si>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</si>
  <si>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</si>
  <si>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</si>
  <si>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</si>
  <si>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</si>
  <si>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</si>
  <si>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</si>
  <si>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</si>
  <si>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</si>
  <si>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</si>
  <si>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</si>
  <si>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</si>
  <si>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</si>
  <si>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</si>
  <si>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</si>
  <si>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</si>
  <si>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</si>
  <si>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</si>
  <si>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</si>
  <si>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</si>
  <si>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</si>
  <si>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</si>
  <si>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</si>
  <si>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</si>
  <si>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</si>
  <si>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</si>
  <si>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</si>
  <si>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</si>
  <si>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</si>
  <si>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</si>
  <si>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</si>
  <si>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</si>
  <si>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</si>
  <si>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</si>
  <si>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</si>
  <si>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</si>
  <si>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</si>
  <si>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</si>
  <si>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</si>
  <si>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</si>
  <si>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</si>
  <si>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</si>
  <si>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</si>
  <si>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</si>
  <si>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</si>
  <si>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</si>
  <si>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</si>
  <si>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</si>
  <si>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</si>
  <si>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</si>
  <si>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</si>
  <si>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</si>
  <si>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</si>
  <si>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</si>
  <si>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</si>
  <si>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</si>
  <si>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</si>
  <si>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</si>
  <si>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</si>
  <si>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</si>
  <si>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</si>
  <si>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</si>
  <si>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</si>
  <si>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</si>
  <si>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</si>
  <si>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</si>
  <si>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</si>
  <si>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</si>
  <si>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</si>
  <si>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</si>
  <si>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</si>
  <si>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</si>
  <si>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</si>
  <si>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</si>
  <si>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</si>
  <si>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</si>
  <si>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</si>
  <si>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</si>
  <si>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</si>
  <si>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</si>
  <si>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</si>
  <si>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</si>
  <si>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</si>
  <si>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</si>
  <si>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</si>
  <si>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</si>
  <si>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</si>
  <si>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</si>
  <si>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</si>
  <si>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</si>
  <si>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</si>
  <si>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</si>
  <si>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</si>
  <si>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</si>
  <si>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</si>
  <si>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</si>
  <si>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</si>
  <si>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</si>
  <si>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</si>
  <si>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</si>
  <si>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</si>
  <si>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</si>
  <si>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</si>
  <si>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</si>
  <si>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</si>
  <si>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</si>
  <si>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</si>
  <si>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</si>
  <si>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</si>
  <si>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</si>
  <si>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</si>
  <si>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</si>
  <si>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</si>
  <si>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</si>
  <si>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</si>
  <si>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</si>
  <si>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</si>
  <si>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</si>
  <si>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</si>
  <si>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</si>
  <si>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</si>
  <si>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</si>
  <si>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</si>
  <si>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</si>
  <si>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</si>
  <si>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</si>
  <si>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</si>
  <si>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</si>
  <si>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</si>
  <si>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</si>
  <si>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</si>
  <si>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</si>
  <si>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</si>
  <si>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</si>
  <si>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</si>
  <si>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</si>
  <si>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</si>
  <si>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</si>
  <si>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</si>
  <si>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</si>
  <si>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</si>
  <si>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</si>
  <si>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</si>
  <si>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</si>
  <si>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</si>
  <si>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</si>
  <si>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</si>
  <si>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</si>
  <si>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</si>
  <si>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</si>
  <si>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</si>
  <si>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</si>
  <si>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</si>
  <si>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</si>
  <si>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</si>
  <si>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</si>
  <si>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</si>
  <si>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</si>
  <si>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</si>
  <si>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</si>
  <si>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</si>
  <si>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</si>
  <si>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</si>
  <si>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</si>
  <si>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</si>
  <si>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</si>
  <si>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</si>
  <si>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</si>
  <si>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</si>
  <si>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</si>
  <si>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</si>
  <si>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</si>
  <si>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</si>
  <si>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</si>
  <si>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</si>
  <si>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</si>
  <si>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</si>
  <si>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</si>
  <si>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</si>
  <si>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</si>
  <si>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</si>
  <si>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</si>
  <si>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</si>
  <si>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</si>
  <si>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</si>
  <si>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</si>
  <si>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</si>
  <si>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</si>
  <si>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</si>
  <si>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</si>
  <si>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</si>
  <si>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</si>
  <si>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</si>
  <si>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</si>
  <si>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</si>
  <si>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</si>
  <si>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</si>
  <si>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</si>
  <si>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</si>
  <si>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</si>
  <si>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</si>
  <si>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</si>
  <si>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</si>
  <si>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</si>
  <si>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</si>
  <si>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</si>
  <si>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</si>
  <si>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</si>
  <si>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</si>
  <si>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</si>
  <si>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</si>
  <si>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</si>
  <si>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</si>
  <si>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</si>
  <si>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</si>
  <si>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</si>
  <si>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</si>
  <si>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</si>
  <si>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</si>
  <si>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</si>
  <si>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</si>
  <si>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</si>
  <si>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</si>
  <si>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</si>
  <si>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</si>
  <si>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</si>
  <si>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</si>
  <si>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</si>
  <si>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</si>
  <si>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</si>
  <si>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</si>
  <si>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</si>
  <si>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</si>
  <si>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</si>
  <si>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</si>
  <si>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</si>
  <si>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</si>
  <si>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</si>
  <si>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</si>
  <si>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</si>
  <si>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</si>
  <si>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</si>
  <si>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</si>
  <si>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</si>
  <si>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</si>
  <si>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</si>
  <si>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</si>
  <si>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</si>
  <si>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</si>
  <si>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</si>
  <si>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</si>
  <si>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</si>
  <si>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</si>
  <si>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</si>
  <si>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</si>
  <si>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</si>
  <si>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</si>
  <si>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</si>
  <si>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</si>
  <si>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</si>
  <si>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</si>
  <si>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</si>
  <si>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</si>
  <si>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</si>
  <si>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</si>
  <si>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</si>
  <si>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</si>
  <si>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</si>
  <si>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</si>
  <si>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</si>
  <si>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</si>
  <si>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</si>
  <si>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</si>
  <si>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</si>
  <si>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</si>
  <si>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</si>
  <si>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</si>
  <si>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</si>
  <si>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</si>
  <si>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</si>
  <si>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</si>
  <si>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</si>
  <si>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</si>
  <si>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</si>
  <si>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</si>
  <si>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</si>
  <si>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</si>
  <si>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</si>
  <si>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</si>
  <si>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</si>
  <si>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</si>
  <si>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</si>
  <si>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</si>
  <si>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</si>
  <si>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</si>
  <si>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</si>
  <si>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</si>
  <si>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</si>
  <si>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</si>
  <si>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</si>
  <si>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</si>
  <si>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</si>
  <si>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</si>
  <si>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</si>
  <si>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</si>
  <si>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</si>
  <si>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</si>
  <si>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</si>
  <si>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</si>
  <si>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</si>
  <si>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</si>
  <si>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</si>
  <si>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</si>
  <si>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</si>
  <si>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</si>
  <si>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</si>
  <si>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</si>
  <si>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</si>
  <si>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</si>
  <si>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</si>
  <si>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</si>
  <si>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</si>
  <si>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</si>
  <si>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</si>
  <si>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</si>
  <si>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</si>
  <si>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</si>
  <si>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</si>
  <si>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</si>
  <si>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</si>
  <si>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</si>
  <si>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</si>
  <si>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</si>
  <si>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</si>
  <si>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</si>
  <si>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</si>
  <si>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</si>
  <si>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</si>
  <si>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</si>
  <si>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</si>
  <si>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</si>
  <si>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</si>
  <si>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</si>
  <si>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</si>
  <si>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</si>
  <si>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</si>
  <si>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</si>
  <si>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</si>
  <si>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</si>
  <si>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</si>
  <si>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</si>
  <si>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</si>
  <si>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</si>
  <si>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</si>
  <si>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</si>
  <si>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</si>
  <si>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</si>
  <si>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</si>
  <si>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</si>
  <si>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</si>
  <si>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</si>
  <si>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</si>
  <si>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</si>
  <si>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</si>
  <si>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</si>
  <si>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</si>
  <si>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</si>
  <si>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</si>
  <si>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</si>
  <si>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</si>
  <si>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</si>
  <si>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</si>
  <si>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</si>
  <si>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</si>
  <si>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</si>
  <si>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</si>
  <si>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</si>
  <si>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</si>
  <si>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</si>
  <si>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</si>
  <si>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</si>
  <si>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</si>
  <si>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</si>
  <si>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</si>
  <si>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</si>
  <si>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</si>
  <si>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</si>
  <si>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</si>
  <si>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</si>
  <si>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</si>
  <si>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</si>
  <si>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</si>
  <si>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</si>
  <si>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</si>
  <si>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</si>
  <si>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</si>
  <si>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</si>
  <si>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</si>
  <si>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</si>
  <si>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</si>
  <si>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</si>
  <si>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</si>
  <si>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</si>
  <si>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</si>
  <si>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</si>
  <si>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</si>
  <si>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</si>
  <si>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</si>
  <si>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</si>
  <si>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</si>
  <si>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</si>
  <si>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</si>
  <si>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</si>
  <si>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</si>
  <si>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</si>
  <si>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</si>
  <si>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</si>
  <si>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</si>
  <si>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</si>
  <si>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</si>
  <si>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</si>
  <si>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</si>
  <si>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</si>
  <si>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</si>
  <si>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</si>
  <si>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</si>
  <si>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</si>
  <si>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</si>
  <si>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</si>
  <si>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</si>
  <si>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</si>
  <si>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</si>
  <si>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</si>
  <si>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</si>
  <si>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</si>
  <si>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</si>
  <si>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</si>
  <si>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</si>
  <si>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</si>
  <si>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</si>
  <si>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</si>
  <si>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</si>
  <si>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</si>
  <si>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</si>
  <si>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</si>
  <si>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</si>
  <si>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</si>
  <si>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</si>
  <si>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</si>
  <si>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</si>
  <si>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</si>
  <si>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</si>
  <si>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</si>
  <si>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</si>
  <si>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</si>
  <si>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</si>
  <si>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</si>
  <si>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</si>
  <si>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</si>
  <si>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</si>
  <si>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</si>
  <si>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</si>
  <si>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</si>
  <si>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</si>
  <si>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</si>
  <si>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</si>
  <si>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</si>
  <si>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</si>
  <si>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</si>
  <si>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</si>
  <si>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</si>
  <si>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</si>
  <si>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</si>
  <si>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</si>
  <si>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</si>
  <si>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</si>
  <si>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</si>
  <si>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</si>
  <si>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</si>
  <si>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</si>
  <si>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</si>
  <si>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</si>
  <si>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</si>
  <si>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</si>
  <si>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</si>
  <si>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</si>
  <si>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</si>
  <si>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</si>
  <si>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</si>
  <si>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</si>
  <si>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</si>
  <si>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</si>
  <si>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</si>
  <si>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</si>
  <si>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</si>
  <si>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</si>
  <si>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</si>
  <si>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</si>
  <si>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</si>
  <si>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</si>
  <si>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</si>
  <si>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</si>
  <si>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</si>
  <si>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</si>
  <si>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</si>
  <si>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</si>
  <si>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</si>
  <si>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</si>
  <si>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</si>
  <si>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</si>
  <si>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</si>
  <si>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</si>
  <si>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</si>
  <si>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</si>
  <si>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</si>
  <si>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</si>
  <si>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</si>
  <si>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</si>
  <si>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</si>
  <si>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</si>
  <si>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</si>
  <si>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</si>
  <si>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</si>
  <si>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</si>
  <si>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</si>
  <si>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</si>
  <si>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</si>
  <si>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</si>
  <si>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</si>
  <si>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</si>
  <si>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</si>
  <si>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</si>
  <si>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</si>
  <si>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</si>
  <si>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</si>
  <si>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</si>
  <si>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</si>
  <si>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</si>
  <si>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</si>
  <si>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</si>
  <si>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</si>
  <si>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</si>
  <si>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</si>
  <si>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</si>
  <si>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</si>
  <si>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</si>
  <si>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</si>
  <si>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</si>
  <si>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</si>
  <si>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</si>
  <si>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</si>
  <si>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</si>
  <si>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</si>
  <si>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</si>
  <si>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</si>
  <si>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</si>
  <si>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</si>
  <si>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</si>
  <si>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</si>
  <si>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</si>
  <si>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</si>
  <si>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</si>
  <si>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</si>
  <si>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</si>
  <si>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</si>
  <si>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</si>
  <si>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</si>
  <si>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</si>
  <si>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</si>
  <si>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</si>
  <si>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</si>
  <si>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</si>
  <si>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</si>
  <si>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</si>
  <si>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</si>
  <si>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</si>
  <si>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</si>
  <si>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</si>
  <si>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</si>
  <si>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</si>
  <si>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</si>
  <si>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</si>
  <si>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</si>
  <si>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</si>
  <si>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</si>
  <si>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</si>
  <si>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</si>
  <si>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</si>
  <si>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</si>
  <si>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</si>
  <si>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</si>
  <si>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</si>
  <si>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</si>
  <si>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</si>
  <si>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</si>
  <si>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</si>
  <si>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</si>
  <si>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</si>
  <si>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</si>
  <si>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</si>
  <si>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</si>
  <si>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</si>
  <si>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</si>
  <si>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</si>
  <si>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</si>
  <si>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</si>
  <si>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</si>
  <si>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</si>
  <si>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</si>
  <si>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</si>
  <si>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</si>
  <si>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</si>
  <si>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</si>
  <si>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</si>
  <si>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</si>
  <si>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</si>
  <si>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</si>
  <si>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</si>
  <si>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</si>
  <si>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</si>
  <si>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</si>
  <si>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</si>
  <si>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</si>
  <si>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</si>
  <si>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</si>
  <si>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</si>
  <si>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</si>
  <si>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</si>
  <si>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</si>
  <si>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</si>
  <si>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</si>
  <si>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</si>
  <si>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</si>
  <si>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</si>
  <si>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</si>
  <si>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</si>
  <si>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</si>
  <si>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</si>
  <si>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</si>
  <si>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</si>
  <si>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</si>
  <si>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</si>
  <si>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</si>
  <si>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</si>
  <si>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</si>
  <si>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</si>
  <si>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</si>
  <si>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</si>
  <si>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</si>
  <si>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</si>
  <si>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</si>
  <si>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</si>
  <si>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</si>
  <si>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</si>
  <si>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</si>
  <si>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</si>
  <si>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</si>
  <si>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</si>
  <si>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</si>
  <si>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</si>
  <si>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</si>
  <si>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</si>
  <si>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</si>
  <si>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</si>
  <si>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</si>
  <si>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</si>
  <si>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</si>
  <si>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</si>
  <si>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</si>
  <si>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</si>
  <si>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</si>
  <si>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</si>
  <si>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</si>
  <si>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</si>
  <si>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</si>
  <si>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</si>
  <si>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</si>
  <si>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</si>
  <si>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</si>
  <si>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</si>
  <si>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</si>
  <si>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</si>
  <si>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</si>
  <si>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</si>
  <si>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</si>
  <si>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</si>
  <si>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</si>
  <si>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</si>
  <si>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</si>
  <si>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</si>
  <si>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</si>
  <si>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</si>
  <si>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</si>
  <si>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</si>
  <si>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</si>
  <si>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</si>
  <si>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</si>
  <si>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</si>
  <si>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</si>
  <si>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</si>
  <si>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</si>
  <si>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</si>
  <si>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</si>
  <si>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</si>
  <si>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</si>
  <si>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</si>
  <si>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</si>
  <si>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</si>
  <si>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</si>
  <si>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</si>
  <si>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</si>
  <si>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</si>
  <si>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</si>
  <si>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</si>
  <si>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</si>
  <si>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</si>
  <si>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</si>
  <si>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</si>
  <si>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</si>
  <si>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</si>
  <si>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</si>
  <si>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</si>
  <si>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</si>
  <si>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</si>
  <si>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</si>
  <si>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</si>
  <si>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</si>
  <si>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</si>
  <si>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</si>
  <si>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</si>
  <si>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</si>
  <si>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</si>
  <si>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</si>
  <si>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</si>
  <si>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</si>
  <si>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</si>
  <si>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</si>
  <si>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</si>
  <si>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</si>
  <si>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</si>
  <si>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</si>
  <si>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</si>
  <si>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</si>
  <si>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</si>
  <si>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</si>
  <si>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</si>
  <si>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</si>
  <si>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</si>
  <si>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</si>
  <si>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</si>
  <si>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</si>
  <si>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</si>
  <si>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</si>
  <si>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</si>
  <si>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</si>
  <si>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</si>
  <si>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</si>
  <si>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</si>
  <si>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</si>
  <si>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</si>
  <si>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</si>
  <si>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</si>
  <si>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</si>
  <si>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</si>
  <si>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</si>
  <si>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</si>
  <si>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</si>
  <si>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</si>
  <si>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</si>
  <si>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</si>
  <si>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</si>
  <si>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</si>
  <si>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</si>
  <si>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</si>
  <si>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</si>
  <si>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</si>
  <si>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</si>
  <si>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</si>
  <si>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</si>
  <si>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</si>
  <si>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</si>
  <si>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</si>
  <si>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</si>
  <si>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</si>
  <si>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</si>
  <si>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</si>
  <si>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</si>
  <si>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</si>
  <si>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</si>
  <si>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</si>
  <si>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</si>
  <si>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</si>
  <si>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</si>
  <si>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</si>
  <si>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</si>
  <si>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</si>
  <si>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</si>
  <si>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</si>
  <si>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</si>
  <si>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</si>
  <si>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</si>
  <si>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</si>
  <si>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</si>
  <si>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</si>
  <si>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</si>
  <si>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</si>
  <si>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</si>
  <si>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</si>
  <si>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</si>
  <si>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</si>
  <si>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</si>
  <si>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</si>
  <si>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</si>
  <si>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</si>
  <si>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</si>
  <si>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</si>
  <si>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</si>
  <si>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</si>
  <si>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</si>
  <si>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</si>
  <si>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</si>
  <si>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</si>
  <si>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</si>
  <si>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</si>
  <si>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</si>
  <si>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</si>
  <si>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</si>
  <si>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</si>
  <si>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</si>
  <si>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</si>
  <si>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</si>
  <si>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</si>
  <si>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</si>
  <si>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</si>
  <si>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</si>
  <si>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</si>
  <si>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</si>
  <si>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</si>
  <si>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</si>
  <si>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</si>
  <si>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</si>
  <si>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</si>
  <si>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</si>
  <si>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</si>
  <si>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</si>
  <si>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</si>
  <si>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</si>
  <si>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</si>
  <si>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</si>
  <si>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</si>
  <si>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</si>
  <si>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</si>
  <si>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</si>
  <si>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</si>
  <si>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</si>
  <si>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</si>
  <si>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</si>
  <si>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</si>
  <si>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</si>
  <si>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</si>
  <si>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</si>
  <si>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</si>
  <si>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</si>
  <si>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</si>
  <si>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</si>
  <si>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</si>
  <si>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</si>
  <si>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</si>
  <si>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</si>
  <si>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</si>
  <si>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</si>
  <si>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</si>
  <si>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</si>
  <si>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</si>
  <si>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</si>
  <si>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</si>
  <si>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</si>
  <si>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</si>
  <si>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</si>
  <si>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</si>
  <si>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</si>
  <si>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</si>
  <si>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</si>
  <si>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</si>
  <si>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</si>
  <si>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</si>
  <si>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</si>
  <si>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</si>
  <si>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</si>
  <si>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</si>
  <si>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</si>
  <si>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</si>
  <si>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</si>
  <si>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</si>
  <si>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</si>
  <si>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</si>
  <si>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</si>
  <si>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</si>
  <si>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</si>
  <si>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</si>
  <si>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</si>
  <si>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</si>
  <si>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</si>
  <si>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</si>
  <si>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</si>
  <si>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</si>
  <si>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</si>
  <si>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</si>
  <si>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</si>
  <si>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</si>
  <si>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</si>
  <si>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</si>
  <si>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</si>
  <si>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</si>
  <si>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</si>
  <si>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</si>
  <si>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</si>
  <si>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</si>
  <si>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</si>
  <si>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</si>
  <si>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</si>
  <si>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</si>
  <si>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</si>
  <si>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</si>
  <si>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</si>
  <si>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</si>
  <si>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</si>
  <si>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</si>
  <si>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</si>
  <si>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</si>
  <si>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</si>
  <si>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</si>
  <si>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</si>
  <si>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</si>
  <si>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</si>
  <si>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</si>
  <si>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</si>
  <si>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</si>
  <si>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</si>
  <si>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</si>
  <si>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</si>
  <si>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</si>
  <si>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</si>
  <si>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</si>
  <si>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</si>
  <si>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</si>
  <si>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</si>
  <si>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</si>
  <si>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</si>
  <si>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</si>
  <si>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</si>
  <si>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</si>
  <si>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</si>
  <si>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</si>
  <si>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</si>
  <si>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</si>
  <si>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</si>
  <si>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</si>
  <si>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</si>
  <si>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</si>
  <si>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</si>
  <si>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</si>
  <si>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</si>
  <si>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</si>
  <si>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</si>
  <si>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</si>
  <si>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</si>
  <si>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</si>
  <si>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</si>
  <si>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</si>
  <si>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</si>
  <si>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</si>
  <si>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</si>
  <si>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</si>
  <si>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</si>
  <si>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</si>
  <si>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</si>
  <si>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</si>
  <si>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</si>
  <si>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</si>
  <si>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</si>
  <si>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</si>
  <si>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</si>
  <si>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</si>
  <si>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</si>
  <si>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</si>
  <si>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</si>
  <si>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</si>
  <si>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</si>
  <si>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</si>
  <si>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</si>
  <si>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</si>
  <si>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</si>
  <si>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</si>
  <si>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</si>
  <si>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</si>
  <si>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</si>
  <si>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</si>
  <si>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</si>
  <si>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</si>
  <si>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</si>
  <si>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</si>
  <si>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</si>
  <si>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</si>
  <si>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</si>
  <si>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</si>
  <si>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</si>
  <si>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</si>
  <si>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</si>
  <si>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</si>
  <si>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</si>
  <si>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</si>
  <si>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</si>
  <si>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</si>
  <si>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</si>
  <si>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</si>
  <si>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</si>
  <si>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</si>
  <si>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</si>
  <si>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</si>
  <si>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</si>
  <si>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</si>
  <si>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</si>
  <si>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</si>
  <si>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</si>
  <si>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</si>
  <si>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</si>
  <si>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</si>
  <si>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</si>
  <si>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</si>
  <si>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</si>
  <si>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</si>
  <si>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</si>
  <si>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</si>
  <si>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</si>
  <si>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</si>
  <si>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</si>
  <si>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</si>
  <si>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</si>
  <si>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</si>
  <si>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</si>
  <si>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</si>
  <si>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</si>
  <si>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</si>
  <si>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</si>
  <si>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</si>
  <si>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</si>
  <si>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</si>
  <si>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</si>
  <si>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</si>
  <si>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</si>
  <si>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</si>
  <si>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</si>
  <si>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</si>
  <si>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</si>
  <si>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</si>
  <si>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</si>
  <si>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</si>
  <si>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</si>
  <si>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</si>
  <si>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</si>
  <si>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</si>
  <si>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</si>
  <si>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</si>
  <si>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</si>
  <si>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</si>
  <si>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</si>
  <si>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</si>
  <si>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</si>
  <si>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</si>
  <si>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</si>
  <si>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</si>
  <si>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</si>
  <si>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</si>
  <si>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</si>
  <si>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</si>
  <si>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</si>
  <si>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</si>
  <si>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</si>
  <si>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</si>
  <si>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</si>
  <si>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</si>
  <si>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</si>
  <si>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</si>
  <si>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</si>
  <si>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</si>
  <si>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</si>
  <si>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</si>
  <si>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</si>
  <si>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</si>
  <si>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</si>
  <si>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</si>
  <si>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</si>
  <si>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</si>
  <si>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</si>
  <si>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</si>
  <si>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</si>
  <si>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</si>
  <si>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</si>
  <si>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</si>
  <si>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</si>
  <si>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</si>
  <si>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</si>
  <si>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</si>
  <si>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</si>
  <si>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</si>
  <si>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</si>
  <si>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</si>
  <si>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</si>
  <si>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</si>
  <si>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</si>
  <si>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</si>
  <si>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</si>
  <si>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</si>
  <si>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</si>
  <si>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</si>
  <si>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</si>
  <si>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</si>
  <si>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</si>
  <si>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</si>
  <si>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</si>
  <si>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</si>
  <si>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</si>
  <si>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</si>
  <si>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</si>
  <si>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</si>
  <si>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</si>
  <si>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</si>
  <si>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</si>
  <si>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</si>
  <si>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</si>
  <si>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</si>
  <si>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</si>
  <si>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</si>
  <si>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</si>
  <si>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</si>
  <si>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</si>
  <si>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</si>
  <si>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</si>
  <si>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</si>
  <si>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</si>
  <si>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</si>
  <si>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</si>
  <si>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</si>
  <si>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</si>
  <si>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</si>
  <si>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</si>
  <si>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</si>
  <si>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</si>
  <si>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</si>
  <si>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</si>
  <si>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</si>
  <si>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</si>
  <si>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</si>
  <si>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</si>
  <si>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</si>
  <si>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</si>
  <si>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</si>
  <si>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</si>
  <si>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</si>
  <si>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</si>
  <si>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</si>
  <si>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</si>
  <si>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</si>
  <si>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</si>
  <si>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</si>
  <si>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</si>
  <si>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</si>
  <si>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</si>
  <si>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</si>
  <si>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</si>
  <si>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</si>
  <si>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</si>
  <si>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</si>
  <si>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</si>
  <si>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</si>
  <si>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</si>
  <si>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</si>
  <si>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</si>
  <si>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</si>
  <si>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</si>
  <si>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</si>
  <si>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</si>
  <si>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</si>
  <si>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</si>
  <si>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</si>
  <si>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</si>
  <si>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</si>
  <si>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</si>
  <si>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</si>
  <si>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</si>
  <si>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</si>
  <si>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</si>
  <si>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</si>
  <si>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</si>
  <si>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</si>
  <si>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</si>
  <si>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</si>
  <si>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</si>
  <si>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</si>
  <si>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</si>
  <si>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</si>
  <si>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</si>
  <si>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</si>
  <si>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</si>
  <si>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</si>
  <si>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</si>
  <si>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</si>
  <si>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</si>
  <si>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</si>
  <si>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</si>
  <si>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</si>
  <si>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</si>
  <si>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</si>
  <si>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</si>
  <si>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</si>
  <si>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</si>
  <si>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</si>
  <si>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</si>
  <si>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</si>
  <si>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</si>
  <si>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</si>
  <si>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</si>
  <si>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</si>
  <si>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</si>
  <si>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</si>
  <si>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</si>
  <si>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</si>
  <si>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</si>
  <si>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</si>
  <si>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</si>
  <si>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</si>
  <si>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</si>
  <si>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</si>
  <si>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</si>
  <si>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</si>
  <si>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</si>
  <si>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</si>
  <si>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</si>
  <si>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</si>
  <si>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</si>
  <si>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</si>
  <si>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</si>
  <si>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</si>
  <si>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</si>
  <si>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</si>
  <si>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</si>
  <si>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</si>
  <si>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</si>
  <si>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</si>
  <si>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</si>
  <si>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</si>
  <si>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</si>
  <si>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</si>
  <si>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</si>
  <si>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</si>
  <si>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</si>
  <si>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</si>
  <si>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</si>
  <si>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</si>
  <si>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</si>
  <si>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</si>
  <si>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</si>
  <si>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</si>
  <si>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</si>
  <si>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</si>
  <si>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</si>
  <si>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</si>
  <si>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</si>
  <si>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</si>
  <si>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</si>
  <si>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</si>
  <si>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</si>
  <si>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</si>
  <si>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</si>
  <si>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</si>
  <si>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</si>
  <si>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</si>
  <si>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</si>
  <si>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</si>
  <si>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</si>
  <si>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</si>
  <si>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</si>
  <si>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</si>
  <si>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</si>
  <si>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</si>
  <si>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</si>
  <si>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</si>
  <si>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</si>
  <si>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</si>
  <si>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</si>
  <si>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</si>
  <si>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</si>
  <si>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</si>
  <si>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</si>
  <si>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</si>
  <si>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</si>
  <si>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</si>
  <si>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</si>
  <si>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</si>
  <si>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</si>
  <si>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</si>
  <si>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</si>
  <si>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</si>
  <si>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</si>
  <si>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</si>
  <si>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</si>
  <si>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</si>
  <si>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</si>
  <si>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</si>
  <si>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</si>
  <si>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</si>
  <si>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</si>
  <si>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</si>
  <si>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</si>
  <si>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</si>
  <si>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</si>
  <si>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</si>
  <si>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</si>
  <si>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</si>
  <si>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</si>
  <si>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</si>
  <si>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</si>
  <si>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</si>
  <si>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</si>
  <si>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</si>
  <si>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</si>
  <si>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</si>
  <si>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</si>
  <si>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</si>
  <si>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</si>
  <si>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</si>
  <si>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</si>
  <si>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</si>
  <si>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</si>
  <si>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</si>
  <si>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</si>
  <si>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</si>
  <si>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</si>
  <si>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</si>
  <si>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</si>
  <si>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</si>
  <si>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</si>
  <si>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</si>
  <si>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</si>
  <si>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</si>
  <si>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</si>
  <si>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</si>
  <si>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</si>
  <si>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</si>
  <si>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</si>
  <si>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</si>
  <si>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</si>
  <si>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</si>
  <si>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</si>
  <si>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</si>
  <si>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</si>
  <si>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</si>
  <si>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</si>
  <si>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</si>
  <si>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</si>
  <si>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</si>
  <si>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</si>
  <si>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</si>
  <si>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</si>
  <si>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</si>
  <si>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</si>
  <si>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</si>
  <si>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</si>
  <si>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</si>
  <si>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</si>
  <si>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</si>
  <si>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</si>
  <si>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</si>
  <si>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</si>
  <si>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</si>
  <si>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</si>
  <si>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</si>
  <si>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</si>
  <si>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</si>
  <si>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</si>
  <si>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</si>
  <si>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</si>
  <si>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</si>
  <si>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</si>
  <si>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</si>
  <si>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</si>
  <si>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</si>
  <si>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</si>
  <si>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</si>
  <si>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</si>
  <si>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</si>
  <si>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</si>
  <si>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</si>
  <si>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</si>
  <si>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</si>
  <si>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</si>
  <si>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</si>
  <si>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</si>
  <si>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</si>
  <si>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</si>
  <si>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</si>
  <si>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</si>
  <si>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</si>
  <si>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</si>
  <si>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</si>
  <si>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</si>
  <si>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</si>
  <si>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</si>
  <si>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</si>
  <si>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</si>
  <si>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</si>
  <si>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</si>
  <si>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</si>
  <si>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</si>
  <si>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</si>
  <si>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</si>
  <si>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</si>
  <si>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</si>
  <si>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</si>
  <si>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</si>
  <si>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</si>
  <si>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</si>
  <si>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</si>
  <si>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</si>
  <si>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</si>
  <si>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</si>
  <si>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</si>
  <si>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</si>
  <si>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</si>
  <si>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</si>
  <si>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</si>
  <si>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</si>
  <si>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</si>
  <si>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</si>
  <si>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</si>
  <si>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</si>
  <si>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</si>
  <si>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</si>
  <si>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</si>
  <si>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</si>
  <si>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</si>
  <si>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</si>
  <si>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</si>
  <si>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</si>
  <si>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</si>
  <si>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</si>
  <si>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</si>
  <si>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</si>
  <si>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</si>
  <si>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</si>
  <si>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</si>
  <si>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</si>
  <si>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</si>
  <si>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</si>
  <si>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</si>
  <si>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</si>
  <si>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</si>
  <si>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</si>
  <si>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</si>
  <si>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</si>
  <si>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</si>
  <si>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</si>
  <si>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</si>
  <si>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</si>
  <si>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</si>
  <si>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</si>
  <si>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</si>
  <si>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</si>
  <si>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</si>
  <si>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</si>
  <si>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</si>
  <si>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</si>
  <si>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</si>
  <si>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</si>
  <si>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</si>
  <si>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</si>
  <si>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</si>
  <si>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</si>
  <si>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</si>
  <si>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</si>
  <si>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</si>
  <si>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</si>
  <si>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</si>
  <si>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</si>
  <si>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</si>
  <si>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</si>
  <si>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</si>
  <si>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</si>
  <si>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</si>
  <si>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</si>
  <si>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</si>
  <si>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</si>
  <si>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</si>
  <si>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</si>
  <si>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</si>
  <si>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</si>
  <si>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</si>
  <si>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</si>
  <si>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</si>
  <si>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</si>
  <si>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</si>
  <si>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</si>
  <si>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</si>
  <si>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</si>
  <si>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</si>
  <si>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</si>
  <si>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</si>
  <si>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</si>
  <si>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</si>
  <si>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</si>
  <si>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</si>
  <si>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</si>
  <si>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</si>
  <si>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</si>
  <si>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</si>
  <si>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</si>
  <si>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</si>
  <si>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</si>
  <si>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</si>
  <si>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</si>
  <si>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</si>
  <si>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</si>
  <si>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</si>
  <si>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</si>
  <si>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</si>
  <si>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</si>
  <si>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</si>
  <si>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</si>
  <si>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</si>
  <si>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</si>
  <si>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</si>
  <si>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</si>
  <si>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</si>
  <si>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</si>
  <si>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</si>
  <si>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</si>
  <si>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</si>
  <si>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</si>
  <si>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</si>
  <si>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</si>
  <si>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</si>
  <si>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</si>
  <si>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</si>
  <si>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</si>
  <si>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</si>
  <si>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</si>
  <si>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</si>
  <si>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</si>
  <si>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</si>
  <si>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</si>
  <si>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</si>
  <si>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</si>
  <si>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</si>
  <si>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</si>
  <si>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</si>
  <si>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</si>
  <si>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</si>
  <si>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</si>
  <si>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</si>
  <si>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</si>
  <si>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</si>
  <si>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</si>
  <si>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</si>
  <si>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</si>
  <si>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</si>
  <si>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</si>
  <si>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</si>
  <si>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</si>
  <si>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</si>
  <si>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</si>
  <si>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</si>
  <si>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</si>
  <si>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</si>
  <si>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</si>
  <si>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</si>
  <si>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</si>
  <si>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</si>
  <si>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</si>
  <si>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</si>
  <si>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</si>
  <si>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</si>
  <si>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</si>
  <si>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</si>
  <si>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</si>
  <si>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</si>
  <si>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</si>
  <si>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</si>
  <si>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</si>
  <si>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</si>
  <si>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</si>
  <si>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</si>
  <si>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</si>
  <si>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</si>
  <si>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</si>
  <si>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</si>
  <si>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</si>
  <si>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</si>
  <si>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</si>
  <si>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</si>
  <si>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</si>
  <si>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</si>
  <si>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</si>
  <si>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</si>
  <si>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</si>
  <si>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</si>
  <si>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</si>
  <si>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</si>
  <si>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</si>
  <si>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</si>
  <si>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</si>
  <si>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</si>
  <si>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</si>
  <si>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</si>
  <si>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</si>
  <si>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</si>
  <si>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</si>
  <si>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</si>
  <si>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</si>
  <si>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</si>
  <si>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</si>
  <si>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</si>
  <si>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</si>
  <si>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</si>
  <si>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</si>
  <si>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</si>
  <si>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</si>
  <si>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</si>
  <si>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</si>
  <si>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</si>
  <si>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</si>
  <si>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</si>
  <si>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</si>
  <si>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</si>
  <si>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</si>
  <si>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</si>
  <si>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</si>
  <si>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</si>
  <si>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</si>
  <si>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</si>
  <si>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</si>
  <si>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</si>
  <si>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</si>
  <si>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</si>
  <si>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</si>
  <si>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</si>
  <si>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</si>
  <si>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</si>
  <si>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</si>
  <si>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</si>
  <si>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</si>
  <si>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</si>
  <si>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</si>
  <si>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</si>
  <si>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</si>
  <si>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</si>
  <si>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</si>
  <si>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</si>
  <si>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</si>
  <si>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</si>
  <si>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</si>
  <si>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</si>
  <si>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</si>
  <si>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</si>
  <si>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</si>
  <si>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</si>
  <si>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</si>
  <si>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</si>
  <si>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</si>
  <si>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</si>
  <si>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</si>
  <si>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</si>
  <si>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</si>
  <si>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</si>
  <si>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</si>
  <si>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</si>
  <si>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</si>
  <si>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</si>
  <si>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</si>
  <si>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</si>
  <si>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</si>
  <si>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</si>
  <si>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</si>
  <si>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</si>
  <si>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</si>
  <si>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</si>
  <si>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</si>
  <si>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</si>
  <si>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</si>
  <si>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</si>
  <si>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</si>
  <si>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</si>
  <si>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</si>
  <si>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</si>
  <si>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</si>
  <si>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</si>
  <si>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</si>
  <si>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</si>
  <si>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</si>
  <si>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</si>
  <si>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</si>
  <si>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</si>
  <si>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</si>
  <si>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</si>
  <si>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</si>
  <si>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</si>
  <si>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</si>
  <si>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</si>
  <si>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</si>
  <si>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</si>
  <si>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</si>
  <si>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</si>
  <si>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</si>
  <si>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</si>
  <si>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</si>
  <si>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</si>
  <si>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</si>
  <si>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</si>
  <si>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</si>
  <si>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</si>
  <si>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</si>
  <si>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</si>
  <si>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</si>
  <si>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</si>
  <si>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</si>
  <si>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</si>
  <si>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</si>
  <si>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</si>
  <si>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</si>
  <si>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</si>
  <si>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</si>
  <si>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</si>
  <si>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</si>
  <si>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</si>
  <si>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</si>
  <si>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</si>
  <si>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</si>
  <si>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</si>
  <si>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</si>
  <si>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</si>
  <si>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</si>
  <si>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</si>
  <si>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</si>
  <si>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</si>
  <si>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</si>
  <si>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</si>
  <si>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</si>
  <si>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</si>
  <si>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</si>
  <si>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</si>
  <si>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</si>
  <si>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</si>
  <si>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</si>
  <si>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</si>
  <si>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</si>
  <si>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</si>
  <si>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</si>
  <si>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</si>
  <si>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</si>
  <si>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</si>
  <si>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</si>
  <si>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</si>
  <si>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</si>
  <si>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</si>
  <si>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</si>
  <si>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</si>
  <si>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</si>
  <si>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</si>
  <si>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</si>
  <si>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</si>
  <si>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</si>
  <si>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</si>
  <si>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</si>
  <si>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</si>
  <si>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</si>
  <si>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</si>
  <si>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</si>
  <si>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</si>
  <si>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</si>
  <si>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</si>
  <si>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</si>
  <si>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</si>
  <si>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</si>
  <si>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</si>
  <si>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</si>
  <si>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</si>
  <si>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</si>
  <si>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</si>
  <si>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</si>
  <si>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</si>
  <si>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</si>
  <si>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</si>
  <si>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</si>
  <si>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</si>
  <si>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</si>
  <si>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</si>
  <si>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</si>
  <si>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</si>
  <si>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</si>
  <si>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</si>
  <si>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</si>
  <si>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</si>
  <si>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</si>
  <si>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</si>
  <si>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</si>
  <si>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</si>
  <si>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</si>
  <si>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</si>
  <si>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</si>
  <si>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</si>
  <si>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</si>
  <si>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</si>
  <si>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</si>
  <si>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</si>
  <si>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</si>
  <si>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</si>
  <si>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</si>
  <si>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</si>
  <si>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</si>
  <si>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</si>
  <si>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</si>
  <si>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</si>
  <si>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</si>
  <si>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</si>
  <si>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</si>
  <si>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</si>
  <si>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</si>
  <si>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</si>
  <si>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</si>
  <si>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</si>
  <si>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</si>
  <si>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</si>
  <si>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</si>
  <si>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</si>
  <si>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</si>
  <si>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</si>
  <si>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</si>
  <si>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</si>
  <si>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</si>
  <si>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</si>
  <si>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</si>
  <si>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</si>
  <si>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</si>
  <si>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</si>
  <si>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</si>
  <si>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</si>
  <si>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</si>
  <si>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</si>
  <si>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</si>
  <si>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</si>
  <si>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</si>
  <si>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</si>
  <si>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</si>
  <si>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</si>
  <si>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</si>
  <si>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</si>
  <si>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</si>
  <si>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</si>
  <si>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</si>
  <si>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</si>
  <si>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</si>
  <si>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</si>
  <si>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</si>
  <si>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</si>
  <si>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</si>
  <si>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</si>
  <si>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</si>
  <si>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</si>
  <si>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</si>
  <si>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</si>
  <si>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</si>
  <si>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</si>
  <si>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</si>
  <si>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</si>
  <si>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</si>
  <si>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</si>
  <si>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</si>
  <si>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</si>
  <si>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</si>
  <si>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</si>
  <si>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</si>
  <si>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</si>
  <si>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</si>
  <si>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</si>
  <si>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</si>
  <si>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</si>
  <si>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</si>
  <si>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</si>
  <si>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</si>
  <si>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</si>
  <si>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</si>
  <si>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</si>
  <si>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</si>
  <si>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</si>
  <si>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</si>
  <si>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</si>
  <si>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</si>
  <si>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</si>
  <si>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</si>
  <si>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</si>
  <si>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</si>
  <si>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</si>
  <si>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</si>
  <si>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</si>
  <si>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</si>
  <si>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</si>
  <si>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</si>
  <si>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</si>
  <si>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</si>
  <si>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</si>
  <si>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</si>
  <si>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</si>
  <si>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</si>
  <si>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</si>
  <si>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</si>
  <si>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</si>
  <si>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</si>
  <si>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</si>
  <si>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</si>
  <si>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</si>
  <si>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</si>
  <si>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</si>
  <si>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</si>
  <si>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</si>
  <si>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</si>
  <si>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</si>
  <si>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</si>
  <si>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</si>
  <si>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</si>
  <si>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</si>
  <si>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</si>
  <si>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</si>
  <si>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</si>
  <si>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</si>
  <si>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</si>
  <si>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</si>
  <si>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</si>
  <si>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</si>
  <si>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</si>
  <si>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</si>
  <si>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</si>
  <si>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</si>
  <si>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</si>
  <si>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</si>
  <si>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</si>
  <si>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</si>
  <si>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</si>
  <si>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</si>
  <si>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</si>
  <si>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</si>
  <si>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</si>
  <si>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</si>
  <si>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</si>
  <si>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</si>
  <si>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</si>
  <si>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</si>
  <si>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</si>
  <si>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</si>
  <si>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</si>
  <si>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</si>
  <si>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</si>
  <si>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</si>
  <si>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</si>
  <si>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</si>
  <si>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</si>
  <si>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</si>
  <si>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</si>
  <si>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</si>
  <si>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</si>
  <si>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</si>
  <si>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</si>
  <si>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</si>
  <si>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</si>
  <si>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</si>
  <si>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</si>
  <si>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</si>
  <si>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</si>
  <si>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</si>
  <si>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</si>
  <si>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</si>
  <si>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</si>
  <si>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</si>
  <si>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</si>
  <si>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</si>
  <si>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</si>
  <si>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</si>
  <si>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</si>
  <si>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</si>
  <si>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</si>
  <si>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</si>
  <si>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</si>
  <si>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</si>
  <si>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</si>
  <si>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</si>
  <si>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</si>
  <si>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</si>
  <si>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</si>
  <si>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</si>
  <si>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</si>
  <si>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</si>
  <si>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</si>
  <si>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</si>
  <si>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</si>
  <si>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</si>
  <si>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</si>
  <si>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</si>
  <si>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</si>
  <si>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</si>
  <si>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</si>
  <si>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</si>
  <si>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</si>
  <si>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</si>
  <si>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</si>
  <si>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</si>
  <si>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</si>
  <si>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</si>
  <si>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</si>
  <si>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</si>
  <si>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</si>
  <si>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</si>
  <si>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</si>
  <si>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</si>
  <si>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</si>
  <si>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</si>
  <si>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</si>
  <si>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</si>
  <si>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</si>
  <si>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</si>
  <si>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</si>
  <si>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</si>
  <si>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</si>
  <si>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</si>
  <si>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</si>
  <si>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</si>
  <si>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</si>
  <si>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</si>
  <si>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</si>
  <si>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</si>
  <si>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</si>
  <si>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</si>
  <si>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</si>
  <si>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</si>
  <si>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</si>
  <si>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</si>
  <si>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</si>
  <si>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</si>
  <si>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</si>
  <si>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</si>
  <si>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</si>
  <si>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</si>
  <si>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</si>
  <si>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</si>
  <si>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</si>
  <si>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</si>
  <si>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</si>
  <si>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</si>
  <si>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</si>
  <si>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</si>
  <si>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</si>
  <si>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</si>
  <si>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</si>
  <si>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</si>
  <si>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</si>
  <si>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</si>
  <si>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</si>
  <si>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</si>
  <si>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</si>
  <si>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</si>
  <si>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</si>
  <si>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</si>
  <si>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</si>
  <si>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</si>
  <si>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</si>
  <si>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</si>
  <si>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</si>
  <si>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</si>
  <si>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</si>
  <si>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</si>
  <si>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</si>
  <si>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</si>
  <si>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</si>
  <si>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</si>
  <si>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</si>
  <si>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</si>
  <si>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</si>
  <si>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</si>
  <si>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</si>
  <si>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</si>
  <si>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</si>
  <si>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</si>
  <si>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</si>
  <si>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</si>
  <si>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</si>
  <si>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</si>
  <si>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</si>
  <si>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</si>
  <si>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</si>
  <si>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</si>
  <si>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</si>
  <si>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</si>
  <si>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</si>
  <si>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</si>
  <si>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</si>
  <si>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</si>
  <si>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</si>
  <si>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</si>
  <si>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</si>
  <si>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</si>
  <si>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</si>
  <si>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</si>
  <si>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</si>
  <si>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</si>
  <si>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</si>
  <si>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</si>
  <si>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</si>
  <si>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</si>
  <si>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</si>
  <si>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</si>
  <si>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</si>
  <si>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</si>
  <si>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</si>
  <si>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</si>
  <si>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</si>
  <si>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</si>
  <si>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</si>
  <si>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</si>
  <si>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</si>
  <si>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</si>
  <si>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</si>
  <si>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</si>
  <si>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</si>
  <si>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</si>
  <si>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</si>
  <si>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</si>
  <si>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</si>
  <si>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</si>
  <si>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</si>
  <si>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</si>
  <si>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</si>
  <si>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</si>
  <si>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</si>
  <si>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</si>
  <si>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</si>
  <si>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</si>
  <si>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</si>
  <si>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</si>
  <si>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</si>
  <si>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</si>
  <si>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</si>
  <si>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</si>
  <si>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</si>
  <si>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</si>
  <si>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</si>
  <si>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</si>
  <si>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</si>
  <si>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</si>
  <si>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</si>
  <si>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</si>
  <si>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</si>
  <si>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</si>
  <si>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</si>
  <si>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</si>
  <si>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</si>
  <si>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</si>
  <si>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</si>
  <si>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</si>
  <si>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</si>
  <si>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</si>
  <si>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</si>
  <si>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</si>
  <si>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</si>
  <si>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</si>
  <si>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</si>
  <si>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</si>
  <si>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</si>
  <si>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</si>
  <si>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</si>
  <si>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</si>
  <si>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</si>
  <si>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</si>
  <si>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</si>
  <si>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</si>
  <si>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</si>
  <si>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</si>
  <si>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</si>
  <si>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</si>
  <si>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</si>
  <si>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</si>
  <si>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</si>
  <si>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</si>
  <si>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</si>
  <si>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</si>
  <si>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</si>
  <si>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</si>
  <si>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</si>
  <si>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</si>
  <si>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</si>
  <si>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</si>
  <si>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</si>
  <si>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</si>
  <si>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</si>
  <si>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</si>
  <si>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</si>
  <si>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</si>
  <si>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</si>
  <si>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</si>
  <si>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</si>
  <si>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</si>
  <si>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</si>
  <si>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</si>
  <si>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</si>
  <si>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</si>
  <si>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</si>
  <si>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</si>
  <si>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</si>
  <si>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</si>
  <si>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</si>
  <si>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</si>
  <si>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</si>
  <si>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</si>
  <si>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</si>
  <si>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</si>
  <si>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</si>
  <si>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</si>
  <si>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</si>
  <si>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</si>
  <si>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</si>
  <si>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</si>
  <si>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</si>
  <si>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</si>
  <si>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</si>
  <si>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</si>
  <si>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</si>
  <si>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</si>
  <si>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</si>
  <si>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</si>
  <si>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</si>
  <si>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</si>
  <si>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</si>
  <si>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</si>
  <si>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</si>
  <si>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</si>
  <si>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</si>
  <si>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</si>
  <si>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</si>
  <si>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</si>
  <si>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</si>
  <si>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</si>
  <si>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</si>
  <si>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</si>
  <si>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</si>
  <si>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</si>
  <si>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</si>
  <si>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</si>
  <si>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</si>
  <si>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</si>
  <si>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</si>
  <si>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</si>
  <si>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</si>
  <si>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</si>
  <si>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</si>
  <si>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</si>
  <si>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</si>
  <si>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</si>
  <si>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</si>
  <si>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</si>
  <si>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</si>
  <si>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</si>
  <si>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</si>
  <si>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</si>
  <si>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</si>
  <si>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</si>
  <si>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</si>
  <si>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</si>
  <si>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</si>
  <si>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</si>
  <si>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</si>
  <si>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</si>
  <si>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</si>
  <si>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</si>
  <si>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</si>
  <si>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</si>
  <si>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</si>
  <si>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</si>
  <si>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</si>
  <si>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</si>
  <si>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</si>
  <si>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</si>
  <si>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</si>
  <si>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</si>
  <si>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</si>
  <si>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</si>
  <si>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</si>
  <si>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</si>
  <si>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</si>
  <si>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</si>
  <si>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</si>
  <si>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</si>
  <si>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</si>
  <si>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</si>
  <si>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</si>
  <si>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</si>
  <si>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</si>
  <si>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</si>
  <si>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</si>
  <si>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</si>
  <si>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</si>
  <si>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</si>
  <si>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</si>
  <si>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</si>
  <si>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</si>
  <si>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</si>
  <si>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</si>
  <si>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</si>
  <si>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</si>
  <si>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</si>
  <si>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</si>
  <si>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</si>
  <si>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</si>
  <si>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</si>
  <si>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</si>
  <si>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</si>
  <si>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</si>
  <si>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</si>
  <si>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</si>
  <si>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</si>
  <si>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</si>
  <si>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</si>
  <si>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</si>
  <si>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</si>
  <si>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</si>
  <si>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</si>
  <si>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</si>
  <si>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</si>
  <si>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</si>
  <si>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</si>
  <si>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</si>
  <si>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</si>
  <si>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</si>
  <si>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</si>
  <si>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</si>
  <si>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</si>
  <si>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</si>
  <si>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</si>
  <si>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</si>
  <si>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</si>
  <si>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</si>
  <si>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</si>
  <si>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</si>
  <si>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</si>
  <si>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</si>
  <si>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</si>
  <si>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</si>
  <si>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</si>
  <si>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</si>
  <si>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</si>
  <si>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</si>
  <si>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</si>
  <si>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</si>
  <si>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</si>
  <si>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</si>
  <si>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</si>
  <si>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</si>
  <si>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</si>
  <si>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</si>
  <si>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</si>
  <si>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</si>
  <si>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</si>
  <si>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</si>
  <si>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</si>
  <si>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</si>
  <si>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</si>
  <si>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</si>
  <si>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</si>
  <si>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</si>
  <si>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</si>
  <si>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</si>
  <si>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</si>
  <si>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</si>
  <si>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</si>
  <si>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</si>
  <si>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</si>
  <si>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</si>
  <si>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</si>
  <si>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</si>
  <si>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</si>
  <si>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</si>
  <si>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</si>
  <si>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</si>
  <si>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</si>
  <si>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</si>
  <si>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</si>
  <si>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</si>
  <si>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</si>
  <si>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</si>
  <si>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</si>
  <si>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</si>
  <si>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</si>
  <si>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</si>
  <si>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</si>
  <si>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</si>
  <si>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</si>
  <si>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</si>
  <si>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</si>
  <si>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</si>
  <si>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</si>
  <si>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</si>
  <si>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</si>
  <si>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</si>
  <si>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</si>
  <si>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</si>
  <si>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</si>
  <si>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</si>
  <si>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</si>
  <si>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</si>
  <si>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</si>
  <si>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</si>
  <si>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</si>
  <si>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</si>
  <si>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</si>
  <si>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</si>
  <si>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</si>
  <si>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</si>
  <si>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</si>
  <si>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</si>
  <si>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</si>
  <si>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</si>
  <si>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</si>
  <si>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</si>
  <si>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</si>
  <si>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</si>
  <si>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</si>
  <si>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</si>
  <si>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</si>
  <si>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</si>
  <si>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</si>
  <si>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</si>
  <si>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</si>
  <si>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</si>
  <si>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</si>
  <si>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</si>
  <si>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</si>
  <si>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</si>
  <si>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</si>
  <si>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</si>
  <si>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</si>
  <si>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</si>
  <si>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</si>
  <si>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</si>
  <si>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</si>
  <si>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</si>
  <si>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</si>
  <si>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</si>
  <si>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</si>
  <si>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</si>
  <si>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</si>
  <si>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</si>
  <si>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</si>
  <si>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</si>
  <si>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</si>
  <si>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</si>
  <si>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</si>
  <si>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</si>
  <si>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</si>
  <si>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</si>
  <si>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</si>
  <si>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</si>
  <si>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</si>
  <si>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</si>
  <si>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</si>
  <si>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</si>
  <si>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</si>
  <si>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</si>
  <si>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</si>
  <si>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</si>
  <si>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</si>
  <si>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</si>
  <si>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</si>
  <si>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</si>
  <si>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</si>
  <si>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</si>
  <si>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</si>
  <si>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</si>
  <si>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</si>
  <si>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</si>
  <si>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</si>
  <si>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</si>
  <si>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</si>
  <si>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</si>
  <si>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</si>
  <si>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</si>
  <si>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</si>
  <si>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</si>
  <si>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</si>
  <si>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</si>
  <si>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</si>
  <si>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</si>
  <si>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</si>
  <si>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</si>
  <si>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</si>
  <si>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</si>
  <si>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</si>
  <si>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</si>
  <si>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</si>
  <si>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</si>
  <si>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</si>
  <si>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</si>
  <si>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</si>
  <si>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</si>
  <si>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</si>
  <si>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</si>
  <si>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</si>
  <si>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</si>
  <si>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</si>
  <si>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</si>
  <si>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</si>
  <si>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</si>
  <si>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</si>
  <si>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</si>
  <si>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</si>
  <si>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</si>
  <si>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</si>
  <si>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</si>
  <si>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</si>
  <si>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</si>
  <si>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</si>
  <si>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</si>
  <si>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</si>
  <si>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</si>
  <si>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</si>
  <si>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</si>
  <si>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</si>
  <si>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</si>
  <si>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</si>
  <si>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</si>
  <si>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</si>
  <si>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</si>
  <si>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</si>
  <si>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</si>
  <si>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</si>
  <si>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</si>
  <si>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</si>
  <si>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</si>
  <si>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</si>
  <si>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</si>
  <si>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</si>
  <si>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</si>
  <si>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</si>
  <si>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</si>
  <si>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</si>
  <si>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</si>
  <si>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</si>
  <si>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</si>
  <si>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</si>
  <si>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</si>
  <si>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</si>
  <si>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</si>
  <si>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</si>
  <si>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</si>
  <si>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</si>
  <si>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</si>
  <si>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</si>
  <si>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</si>
  <si>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</si>
  <si>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</si>
  <si>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</si>
  <si>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</si>
  <si>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</si>
  <si>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</si>
  <si>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</si>
  <si>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</si>
  <si>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</si>
  <si>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</si>
  <si>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</si>
  <si>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</si>
  <si>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</si>
  <si>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</si>
  <si>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</si>
  <si>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</si>
  <si>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</si>
  <si>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</si>
  <si>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</si>
  <si>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</si>
  <si>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</si>
  <si>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</si>
  <si>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</si>
  <si>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</si>
  <si>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</si>
  <si>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</si>
  <si>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</si>
  <si>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</si>
  <si>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</si>
  <si>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</si>
  <si>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</si>
  <si>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</si>
  <si>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</si>
  <si>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</si>
  <si>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</si>
  <si>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</si>
  <si>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</si>
  <si>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</si>
  <si>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</si>
  <si>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</si>
  <si>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</si>
  <si>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</si>
  <si>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</si>
  <si>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</si>
  <si>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</si>
  <si>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</si>
  <si>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</si>
  <si>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</si>
  <si>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</si>
  <si>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</si>
  <si>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</si>
  <si>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</si>
  <si>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</si>
  <si>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</si>
  <si>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</si>
  <si>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</si>
  <si>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</si>
  <si>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</si>
  <si>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</si>
  <si>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</si>
  <si>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</si>
  <si>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</si>
  <si>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</si>
  <si>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</si>
  <si>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</si>
  <si>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</si>
  <si>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</si>
  <si>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</si>
  <si>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</si>
  <si>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</si>
  <si>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</si>
  <si>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</si>
  <si>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</si>
  <si>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</si>
  <si>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</si>
  <si>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</si>
  <si>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</si>
  <si>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</si>
  <si>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</si>
  <si>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</si>
  <si>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</si>
  <si>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</si>
  <si>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</si>
  <si>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</si>
  <si>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</si>
  <si>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</si>
  <si>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</si>
  <si>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</si>
  <si>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</si>
  <si>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</si>
  <si>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</si>
  <si>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</si>
  <si>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</si>
  <si>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</si>
  <si>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</si>
  <si>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</si>
  <si>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</si>
  <si>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</si>
  <si>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</si>
  <si>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</si>
  <si>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</si>
  <si>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</si>
  <si>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</si>
  <si>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</si>
  <si>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</si>
  <si>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</si>
  <si>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</si>
  <si>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</si>
  <si>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</si>
  <si>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</si>
  <si>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</si>
  <si>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</si>
  <si>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</si>
  <si>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</si>
  <si>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</si>
  <si>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</si>
  <si>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</si>
  <si>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</si>
  <si>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</si>
  <si>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</si>
  <si>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</si>
  <si>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</si>
  <si>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</si>
  <si>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</si>
  <si>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</si>
  <si>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</si>
  <si>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</si>
  <si>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</si>
  <si>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</si>
  <si>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</si>
  <si>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</si>
  <si>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</si>
  <si>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</si>
  <si>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</si>
  <si>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</si>
  <si>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</si>
  <si>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</si>
  <si>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</si>
  <si>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</si>
  <si>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</si>
  <si>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</si>
  <si>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</si>
  <si>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</si>
  <si>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</si>
  <si>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</si>
  <si>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</si>
  <si>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</si>
  <si>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</si>
  <si>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</si>
  <si>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</si>
  <si>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</si>
  <si>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</si>
  <si>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</si>
  <si>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</si>
  <si>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</si>
  <si>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</si>
  <si>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</si>
  <si>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</si>
  <si>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</si>
  <si>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</si>
  <si>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</si>
  <si>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</si>
  <si>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</si>
  <si>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</si>
  <si>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</si>
  <si>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</si>
  <si>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</si>
  <si>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</si>
  <si>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</si>
  <si>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</si>
  <si>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</si>
  <si>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</si>
  <si>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</si>
  <si>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</si>
  <si>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</si>
  <si>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</si>
  <si>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</si>
  <si>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</si>
  <si>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</si>
  <si>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</si>
  <si>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</si>
  <si>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</si>
  <si>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</si>
  <si>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</si>
  <si>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</si>
  <si>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</si>
  <si>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</si>
  <si>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</si>
  <si>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</si>
  <si>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</si>
  <si>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</si>
  <si>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</si>
  <si>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</si>
  <si>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</si>
  <si>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</si>
  <si>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</si>
  <si>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</si>
  <si>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</si>
  <si>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</si>
  <si>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</si>
  <si>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</si>
  <si>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</si>
  <si>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</si>
  <si>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</si>
  <si>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</si>
  <si>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</si>
  <si>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</si>
  <si>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</si>
  <si>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</si>
  <si>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</si>
  <si>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</si>
  <si>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</si>
  <si>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</si>
  <si>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</si>
  <si>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</si>
  <si>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</si>
  <si>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</si>
  <si>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</si>
  <si>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</si>
  <si>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</si>
  <si>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</si>
  <si>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</si>
  <si>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</si>
  <si>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</si>
  <si>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</si>
  <si>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</si>
  <si>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</si>
  <si>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</si>
  <si>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</si>
  <si>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</si>
  <si>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</si>
  <si>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</si>
  <si>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</si>
  <si>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</si>
  <si>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</si>
  <si>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</si>
  <si>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</si>
  <si>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</si>
  <si>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</si>
  <si>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</si>
  <si>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</si>
  <si>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</si>
  <si>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</si>
  <si>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</si>
  <si>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</si>
  <si>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</si>
  <si>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</si>
  <si>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</si>
  <si>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</si>
  <si>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</si>
  <si>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</si>
  <si>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</si>
  <si>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</si>
  <si>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</si>
  <si>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</si>
  <si>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</si>
  <si>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</si>
  <si>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</si>
  <si>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</si>
  <si>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</si>
  <si>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</si>
  <si>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</si>
  <si>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</si>
  <si>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</si>
  <si>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</si>
  <si>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</si>
  <si>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</si>
  <si>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</si>
  <si>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</si>
  <si>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</si>
  <si>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</si>
  <si>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</si>
  <si>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</si>
  <si>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</si>
  <si>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</si>
  <si>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</si>
  <si>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</si>
  <si>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</si>
  <si>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</si>
  <si>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</si>
  <si>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</si>
  <si>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</si>
  <si>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</si>
  <si>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</si>
  <si>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</si>
  <si>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</si>
  <si>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</si>
  <si>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</si>
  <si>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</si>
  <si>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</si>
  <si>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</si>
  <si>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</si>
  <si>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</si>
  <si>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</si>
  <si>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</si>
  <si>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</si>
  <si>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</si>
  <si>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</si>
  <si>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</si>
  <si>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</si>
  <si>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</si>
  <si>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</si>
  <si>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</si>
  <si>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</si>
  <si>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</si>
  <si>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</si>
  <si>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</si>
  <si>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</si>
  <si>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</si>
  <si>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</si>
  <si>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</si>
  <si>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</si>
  <si>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</si>
  <si>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</si>
  <si>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</si>
  <si>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</si>
  <si>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</si>
  <si>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</si>
  <si>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</si>
  <si>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</si>
  <si>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</si>
  <si>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</si>
  <si>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</si>
  <si>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</si>
  <si>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</si>
  <si>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</si>
  <si>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</si>
  <si>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</si>
  <si>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</si>
  <si>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</si>
  <si>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</si>
  <si>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</si>
  <si>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</si>
  <si>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</si>
  <si>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</si>
  <si>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</si>
  <si>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</si>
  <si>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</si>
  <si>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</si>
  <si>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</si>
  <si>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</si>
  <si>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</si>
  <si>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</si>
  <si>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</si>
  <si>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</si>
  <si>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</si>
  <si>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</si>
  <si>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</si>
  <si>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</si>
  <si>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</si>
  <si>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</si>
  <si>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</si>
  <si>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</si>
  <si>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</si>
  <si>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</si>
  <si>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</si>
  <si>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</si>
  <si>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</si>
  <si>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</si>
  <si>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</si>
  <si>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</si>
  <si>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</si>
  <si>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</si>
  <si>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</si>
  <si>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</si>
  <si>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</si>
  <si>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</si>
  <si>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</si>
  <si>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</si>
  <si>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</si>
  <si>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</si>
  <si>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</si>
  <si>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</si>
  <si>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</si>
  <si>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</si>
  <si>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</si>
  <si>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</si>
  <si>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</si>
  <si>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</si>
  <si>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</si>
  <si>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</si>
  <si>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</si>
  <si>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</si>
  <si>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</si>
  <si>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</si>
  <si>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</si>
  <si>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</si>
  <si>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</si>
  <si>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</si>
  <si>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</si>
  <si>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</si>
  <si>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</si>
  <si>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</si>
  <si>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</si>
  <si>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</si>
  <si>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</si>
  <si>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</si>
  <si>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</si>
  <si>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</si>
  <si>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</si>
  <si>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</si>
  <si>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</si>
  <si>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</si>
  <si>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</si>
  <si>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</si>
  <si>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</si>
  <si>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</si>
  <si>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</si>
  <si>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</si>
  <si>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</si>
  <si>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</si>
  <si>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</si>
  <si>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</si>
  <si>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</si>
  <si>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</si>
  <si>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</si>
  <si>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</si>
  <si>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</si>
  <si>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</si>
  <si>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</si>
  <si>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</si>
  <si>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</si>
  <si>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</si>
  <si>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</si>
  <si>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</si>
  <si>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</si>
  <si>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</si>
  <si>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</si>
  <si>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</si>
  <si>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</si>
  <si>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</si>
  <si>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</si>
  <si>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</si>
  <si>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</si>
  <si>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</si>
  <si>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</si>
  <si>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</si>
  <si>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</si>
  <si>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</si>
  <si>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</si>
  <si>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</si>
  <si>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</si>
  <si>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</si>
  <si>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</si>
  <si>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</si>
  <si>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</si>
  <si>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</si>
  <si>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</si>
  <si>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</si>
  <si>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</si>
  <si>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</si>
  <si>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</si>
  <si>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</si>
  <si>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</si>
  <si>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</si>
  <si>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</si>
  <si>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</si>
  <si>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</si>
  <si>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</si>
  <si>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</si>
  <si>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</si>
  <si>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</si>
  <si>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</si>
  <si>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</si>
  <si>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</si>
  <si>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</si>
  <si>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</si>
  <si>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</si>
  <si>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</si>
  <si>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</si>
  <si>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</si>
  <si>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</si>
  <si>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</si>
  <si>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</si>
  <si>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</si>
  <si>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</si>
  <si>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</si>
  <si>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</si>
  <si>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</si>
  <si>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</si>
  <si>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</si>
  <si>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</si>
  <si>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</si>
  <si>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</si>
  <si>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</si>
  <si>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</si>
  <si>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</si>
  <si>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</si>
  <si>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</si>
  <si>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</si>
  <si>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</si>
  <si>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</si>
  <si>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</si>
  <si>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</si>
  <si>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</si>
  <si>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</si>
  <si>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</si>
  <si>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</si>
  <si>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</si>
  <si>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</si>
  <si>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</si>
  <si>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</si>
  <si>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</si>
  <si>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</si>
  <si>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</si>
  <si>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</si>
  <si>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</si>
  <si>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</si>
  <si>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</si>
  <si>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</si>
  <si>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</si>
  <si>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</si>
  <si>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</si>
  <si>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</si>
  <si>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</si>
  <si>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</si>
  <si>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</si>
  <si>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</si>
  <si>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</si>
  <si>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</si>
  <si>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</si>
  <si>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</si>
  <si>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</si>
  <si>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</si>
  <si>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</si>
  <si>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</si>
  <si>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</si>
  <si>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</si>
  <si>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</si>
  <si>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</si>
  <si>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</si>
  <si>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</si>
  <si>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</si>
  <si>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</si>
  <si>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</si>
  <si>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</si>
  <si>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</si>
  <si>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</si>
  <si>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</si>
  <si>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</si>
  <si>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</si>
  <si>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</si>
  <si>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</si>
  <si>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</si>
  <si>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</si>
  <si>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</si>
  <si>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</si>
  <si>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</si>
  <si>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</si>
  <si>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</si>
  <si>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</si>
  <si>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</si>
  <si>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</si>
  <si>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</si>
  <si>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</si>
  <si>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</si>
  <si>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</si>
  <si>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</si>
  <si>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</si>
  <si>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</si>
  <si>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</si>
  <si>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</si>
  <si>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</si>
  <si>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</si>
  <si>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</si>
  <si>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</si>
  <si>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</si>
  <si>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</si>
  <si>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</si>
  <si>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</si>
  <si>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</si>
  <si>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</si>
  <si>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</si>
  <si>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</si>
  <si>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</si>
  <si>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</si>
  <si>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</si>
  <si>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</si>
  <si>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</si>
  <si>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</si>
  <si>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</si>
  <si>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</si>
  <si>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</si>
  <si>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</si>
  <si>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</si>
  <si>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</si>
  <si>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</si>
  <si>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</si>
  <si>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</si>
  <si>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</si>
  <si>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</si>
  <si>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</si>
  <si>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</si>
  <si>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</si>
  <si>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</si>
  <si>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</si>
  <si>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</si>
  <si>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</si>
  <si>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</si>
  <si>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</si>
  <si>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</si>
  <si>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</si>
  <si>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</si>
  <si>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</si>
  <si>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</si>
  <si>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</si>
  <si>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</si>
  <si>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</si>
  <si>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</si>
  <si>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</si>
  <si>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</si>
  <si>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</si>
  <si>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</si>
  <si>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</si>
  <si>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</si>
  <si>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</si>
  <si>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</si>
  <si>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</si>
  <si>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</si>
  <si>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</si>
  <si>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</si>
  <si>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</si>
  <si>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</si>
  <si>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</si>
  <si>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</si>
  <si>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</si>
  <si>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</si>
  <si>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</si>
  <si>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</si>
  <si>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</si>
  <si>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</si>
  <si>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</si>
  <si>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</si>
  <si>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</si>
  <si>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</si>
  <si>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</si>
  <si>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</si>
  <si>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</si>
  <si>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</si>
  <si>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</si>
  <si>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</si>
  <si>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</si>
  <si>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</si>
  <si>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</si>
  <si>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</si>
  <si>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</si>
  <si>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</si>
  <si>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</si>
  <si>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</si>
  <si>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</si>
  <si>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</si>
  <si>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</si>
  <si>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</si>
  <si>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</si>
  <si>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</si>
  <si>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</si>
  <si>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</si>
  <si>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</si>
  <si>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</si>
  <si>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</si>
  <si>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</si>
  <si>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</si>
  <si>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</si>
  <si>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</si>
  <si>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</si>
  <si>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</si>
  <si>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</si>
  <si>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</si>
  <si>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</si>
  <si>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</si>
  <si>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</si>
  <si>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</si>
  <si>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</si>
  <si>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</si>
  <si>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</si>
  <si>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</si>
  <si>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</si>
  <si>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</si>
  <si>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</si>
  <si>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</si>
  <si>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</si>
  <si>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</si>
  <si>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</si>
  <si>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</si>
  <si>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</si>
  <si>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</si>
  <si>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</si>
  <si>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</si>
  <si>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</si>
  <si>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</si>
  <si>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</si>
  <si>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</si>
  <si>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</si>
  <si>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</si>
  <si>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</si>
  <si>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</si>
  <si>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</si>
  <si>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</si>
  <si>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</si>
  <si>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</si>
  <si>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</si>
  <si>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</si>
  <si>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</si>
  <si>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</si>
  <si>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</si>
  <si>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</si>
  <si>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</si>
  <si>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</si>
  <si>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</si>
  <si>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</si>
  <si>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</si>
  <si>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</si>
  <si>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</si>
  <si>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</si>
  <si>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</si>
  <si>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</si>
  <si>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</si>
  <si>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</si>
  <si>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</si>
  <si>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</si>
  <si>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</si>
  <si>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</si>
  <si>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</si>
  <si>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</si>
  <si>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</si>
  <si>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</si>
  <si>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</si>
  <si>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</si>
  <si>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</si>
  <si>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</si>
  <si>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</si>
  <si>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</si>
  <si>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</si>
  <si>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</si>
  <si>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</si>
  <si>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</si>
  <si>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</si>
  <si>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</si>
  <si>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</si>
  <si>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</si>
  <si>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</si>
  <si>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</si>
  <si>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</si>
  <si>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</si>
  <si>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</si>
  <si>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</si>
  <si>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</si>
  <si>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</si>
  <si>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</si>
  <si>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</si>
  <si>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</si>
  <si>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</si>
  <si>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</si>
  <si>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</si>
  <si>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</si>
  <si>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</si>
  <si>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</si>
  <si>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</si>
  <si>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</si>
  <si>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</si>
  <si>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</si>
  <si>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</si>
  <si>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</si>
  <si>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</si>
  <si>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</si>
  <si>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</si>
  <si>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</si>
  <si>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</si>
  <si>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</si>
  <si>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</si>
  <si>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</si>
  <si>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</si>
  <si>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</si>
  <si>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</si>
  <si>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</si>
  <si>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</si>
  <si>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</si>
  <si>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</si>
  <si>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</si>
  <si>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</si>
  <si>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</si>
  <si>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</si>
  <si>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</si>
  <si>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</si>
  <si>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</si>
  <si>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</si>
  <si>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</si>
  <si>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</si>
  <si>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</si>
  <si>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</si>
  <si>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</si>
  <si>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</si>
  <si>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</si>
  <si>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</si>
  <si>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</si>
  <si>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</si>
  <si>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</si>
  <si>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</si>
  <si>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</si>
  <si>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</si>
  <si>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</si>
  <si>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</si>
  <si>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</si>
  <si>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</si>
  <si>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</si>
  <si>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</si>
  <si>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</si>
  <si>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</si>
  <si>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</si>
  <si>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</si>
  <si>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</si>
  <si>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</si>
  <si>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</si>
  <si>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</si>
  <si>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</si>
  <si>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</si>
  <si>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</si>
  <si>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</si>
  <si>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</si>
  <si>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</si>
  <si>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</si>
  <si>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</si>
  <si>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</si>
  <si>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</si>
  <si>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</si>
  <si>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</si>
  <si>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</si>
  <si>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</si>
  <si>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</si>
  <si>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</si>
  <si>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</si>
  <si>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</si>
  <si>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</si>
  <si>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</si>
  <si>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</si>
  <si>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</si>
  <si>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</si>
  <si>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</si>
  <si>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</si>
  <si>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</si>
  <si>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</si>
  <si>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</si>
  <si>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</si>
  <si>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</si>
  <si>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</si>
  <si>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</si>
  <si>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</si>
  <si>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</si>
  <si>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</si>
  <si>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</si>
  <si>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</si>
  <si>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</si>
  <si>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</si>
  <si>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</si>
  <si>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</si>
  <si>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</si>
  <si>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</si>
  <si>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</si>
  <si>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</si>
  <si>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</si>
  <si>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</si>
  <si>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</si>
  <si>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</si>
  <si>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</si>
  <si>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</si>
  <si>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</si>
  <si>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</si>
  <si>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</si>
  <si>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</si>
  <si>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</si>
  <si>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</si>
  <si>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</si>
  <si>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</si>
  <si>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</si>
  <si>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</si>
  <si>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</si>
  <si>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</si>
  <si>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</si>
  <si>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</si>
  <si>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</si>
  <si>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</si>
  <si>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</si>
  <si>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</si>
  <si>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</si>
  <si>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</si>
  <si>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</si>
  <si>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</si>
  <si>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</si>
  <si>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</si>
  <si>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</si>
  <si>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</si>
  <si>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</si>
  <si>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</si>
  <si>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</si>
  <si>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</si>
  <si>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</si>
  <si>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</si>
  <si>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</si>
  <si>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</si>
  <si>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</si>
  <si>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</si>
  <si>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</si>
  <si>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</si>
  <si>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</si>
  <si>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</si>
  <si>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</si>
  <si>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</si>
  <si>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</si>
  <si>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</si>
  <si>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</si>
  <si>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</si>
  <si>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</si>
  <si>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</si>
  <si>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</si>
  <si>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</si>
  <si>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</si>
  <si>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</si>
  <si>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</si>
  <si>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</si>
  <si>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</si>
  <si>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</si>
  <si>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</si>
  <si>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</si>
  <si>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</si>
  <si>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</si>
  <si>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</si>
  <si>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</si>
  <si>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</si>
  <si>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</si>
  <si>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</si>
  <si>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</si>
  <si>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</si>
  <si>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</si>
  <si>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</si>
  <si>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</si>
  <si>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</si>
  <si>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</si>
  <si>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</si>
  <si>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</si>
  <si>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</si>
  <si>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</si>
  <si>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</si>
  <si>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</si>
  <si>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</si>
  <si>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</si>
  <si>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</si>
  <si>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</si>
  <si>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</si>
  <si>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</si>
  <si>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</si>
  <si>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</si>
  <si>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</si>
  <si>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</si>
  <si>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</si>
  <si>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</si>
  <si>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</si>
  <si>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</si>
  <si>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</si>
  <si>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</si>
  <si>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</si>
  <si>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</si>
  <si>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</si>
  <si>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</si>
  <si>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</si>
  <si>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</si>
  <si>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</si>
  <si>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</si>
  <si>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</si>
  <si>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</si>
  <si>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</si>
  <si>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</si>
  <si>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</si>
  <si>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</si>
  <si>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</si>
  <si>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</si>
  <si>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</si>
  <si>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</si>
  <si>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</si>
  <si>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</si>
  <si>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</si>
  <si>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</si>
  <si>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</si>
  <si>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</si>
  <si>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</si>
  <si>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</si>
  <si>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</si>
  <si>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</si>
  <si>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</si>
  <si>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</si>
  <si>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</si>
  <si>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</si>
  <si>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</si>
  <si>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</si>
  <si>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</si>
  <si>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</si>
  <si>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</si>
  <si>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</si>
  <si>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</si>
  <si>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</si>
  <si>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</si>
  <si>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</si>
  <si>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</si>
  <si>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</si>
  <si>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</si>
  <si>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</si>
  <si>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</si>
  <si>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</si>
  <si>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</si>
  <si>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</si>
  <si>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</si>
  <si>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</si>
  <si>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</si>
  <si>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</si>
  <si>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</si>
  <si>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</si>
  <si>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</si>
  <si>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</si>
  <si>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</si>
  <si>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</si>
  <si>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</si>
  <si>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</si>
  <si>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</si>
  <si>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</si>
  <si>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</si>
  <si>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</si>
  <si>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</si>
  <si>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</si>
  <si>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</si>
  <si>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</si>
  <si>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</si>
  <si>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</si>
  <si>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</si>
  <si>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</si>
  <si>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</si>
  <si>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</si>
  <si>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</si>
  <si>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</si>
  <si>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</si>
  <si>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</si>
  <si>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</si>
  <si>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</si>
  <si>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</si>
  <si>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</si>
  <si>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</si>
  <si>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</si>
  <si>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</si>
  <si>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</si>
  <si>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</si>
  <si>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</si>
  <si>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</si>
  <si>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</si>
  <si>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</si>
  <si>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</si>
  <si>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</si>
  <si>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</si>
  <si>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</si>
  <si>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</si>
  <si>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</si>
  <si>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</si>
  <si>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</si>
  <si>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</si>
  <si>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</si>
  <si>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</si>
  <si>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</si>
  <si>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</si>
  <si>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</si>
  <si>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</si>
  <si>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</si>
  <si>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</si>
  <si>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</si>
  <si>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</si>
  <si>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</si>
  <si>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</si>
  <si>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</si>
  <si>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</si>
  <si>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</si>
  <si>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</si>
  <si>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</si>
  <si>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</si>
  <si>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</si>
  <si>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</si>
  <si>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</si>
  <si>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</si>
  <si>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</si>
  <si>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</si>
  <si>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</si>
  <si>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</si>
  <si>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</si>
  <si>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</si>
  <si>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</si>
  <si>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</si>
  <si>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</si>
  <si>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</si>
  <si>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</si>
  <si>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</si>
  <si>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</si>
  <si>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</si>
  <si>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</si>
  <si>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</si>
  <si>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</si>
  <si>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</si>
  <si>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</si>
  <si>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</si>
  <si>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</si>
  <si>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</si>
  <si>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</si>
  <si>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</si>
  <si>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</si>
  <si>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</si>
  <si>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</si>
  <si>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</si>
  <si>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</si>
  <si>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</si>
  <si>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</si>
  <si>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</si>
  <si>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</si>
  <si>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</si>
  <si>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</si>
  <si>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</si>
  <si>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</si>
  <si>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</si>
  <si>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</si>
  <si>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</si>
  <si>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</si>
  <si>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</si>
  <si>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</si>
  <si>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</si>
  <si>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</si>
  <si>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</si>
  <si>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</si>
  <si>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</si>
  <si>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</si>
  <si>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</si>
  <si>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</si>
  <si>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</si>
  <si>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</si>
  <si>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</si>
  <si>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</si>
  <si>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</si>
  <si>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</si>
  <si>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</si>
  <si>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</si>
  <si>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</si>
  <si>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</si>
  <si>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</si>
  <si>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</si>
  <si>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</si>
  <si>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</si>
  <si>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</si>
  <si>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</si>
  <si>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</si>
  <si>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</si>
  <si>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</si>
  <si>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</si>
  <si>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</si>
  <si>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</si>
  <si>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</si>
  <si>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</si>
  <si>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</si>
  <si>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</si>
  <si>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</si>
  <si>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</si>
  <si>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</si>
  <si>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</si>
  <si>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</si>
  <si>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</si>
  <si>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</si>
  <si>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</si>
  <si>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</si>
  <si>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</si>
  <si>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</si>
  <si>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</si>
  <si>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</si>
  <si>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</si>
  <si>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</si>
  <si>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</si>
  <si>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</si>
  <si>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</si>
  <si>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</si>
  <si>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</si>
  <si>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</si>
  <si>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</si>
  <si>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</si>
  <si>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</si>
  <si>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</si>
  <si>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</si>
  <si>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</si>
  <si>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</si>
  <si>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</si>
  <si>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</si>
  <si>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</si>
  <si>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</si>
  <si>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</si>
  <si>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</si>
  <si>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</si>
  <si>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</si>
  <si>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</si>
  <si>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</si>
  <si>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</si>
  <si>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</si>
  <si>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</si>
  <si>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</si>
  <si>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</si>
  <si>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</si>
  <si>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</si>
  <si>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</si>
  <si>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</si>
  <si>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</si>
  <si>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</si>
  <si>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</si>
  <si>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</si>
  <si>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</si>
  <si>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</si>
  <si>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</si>
  <si>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</si>
  <si>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</si>
  <si>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</si>
  <si>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</si>
  <si>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</si>
  <si>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</si>
  <si>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</si>
  <si>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</si>
  <si>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</si>
  <si>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</si>
  <si>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</si>
  <si>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</si>
  <si>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</si>
  <si>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</si>
  <si>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</si>
  <si>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</si>
  <si>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</si>
  <si>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</si>
  <si>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</si>
  <si>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</si>
  <si>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</si>
  <si>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</si>
  <si>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</si>
  <si>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</si>
  <si>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</si>
  <si>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</si>
  <si>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</si>
  <si>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</si>
  <si>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</si>
  <si>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</si>
  <si>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</si>
  <si>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</si>
  <si>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</si>
  <si>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</si>
  <si>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</si>
  <si>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</si>
  <si>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</si>
  <si>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</si>
  <si>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</si>
  <si>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</si>
  <si>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</si>
  <si>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</si>
  <si>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</si>
  <si>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</si>
  <si>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</si>
  <si>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</si>
  <si>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</si>
  <si>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</si>
  <si>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</si>
  <si>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</si>
  <si>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</si>
  <si>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</si>
  <si>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</si>
  <si>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</si>
  <si>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</si>
  <si>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</si>
  <si>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</si>
  <si>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</si>
  <si>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</si>
  <si>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</si>
  <si>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</si>
  <si>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</si>
  <si>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</si>
  <si>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</si>
  <si>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</si>
  <si>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</si>
  <si>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</si>
  <si>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</si>
  <si>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</si>
  <si>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</si>
  <si>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</si>
  <si>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</si>
  <si>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</si>
  <si>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</si>
  <si>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</si>
  <si>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</si>
  <si>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</si>
  <si>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</si>
  <si>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</si>
  <si>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</si>
  <si>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</si>
  <si>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</si>
  <si>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</si>
  <si>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</si>
  <si>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</si>
  <si>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</si>
  <si>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</si>
  <si>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</si>
  <si>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</si>
  <si>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</si>
  <si>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</si>
  <si>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</si>
  <si>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</si>
  <si>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</si>
  <si>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</si>
  <si>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</si>
  <si>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</si>
  <si>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</si>
  <si>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</si>
  <si>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</si>
  <si>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</si>
  <si>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</si>
  <si>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</si>
  <si>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</si>
  <si>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</si>
  <si>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</si>
  <si>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</si>
  <si>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</si>
  <si>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</si>
  <si>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</si>
  <si>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</si>
  <si>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</si>
  <si>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</si>
  <si>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</si>
  <si>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</si>
  <si>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</si>
  <si>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</si>
  <si>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</si>
  <si>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</si>
  <si>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</si>
  <si>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</si>
  <si>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</si>
  <si>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</si>
  <si>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</si>
  <si>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</si>
  <si>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</si>
  <si>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</si>
  <si>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</si>
  <si>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</si>
  <si>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</si>
  <si>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</si>
  <si>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</si>
  <si>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</si>
  <si>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</si>
  <si>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</si>
  <si>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</si>
  <si>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</si>
  <si>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</si>
  <si>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</si>
  <si>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</si>
  <si>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</si>
  <si>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</si>
  <si>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</si>
  <si>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</si>
  <si>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</si>
  <si>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</si>
  <si>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</si>
  <si>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</si>
  <si>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</si>
  <si>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</si>
  <si>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</si>
  <si>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</si>
  <si>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</si>
  <si>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</si>
  <si>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</si>
  <si>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</si>
  <si>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</si>
  <si>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</si>
  <si>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</si>
  <si>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</si>
  <si>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</si>
  <si>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</si>
  <si>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</si>
  <si>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</si>
  <si>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</si>
  <si>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</si>
  <si>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</si>
  <si>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</si>
  <si>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</si>
  <si>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</si>
  <si>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</si>
  <si>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</si>
  <si>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</si>
  <si>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</si>
  <si>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</si>
  <si>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</si>
  <si>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</si>
  <si>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</si>
  <si>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</si>
  <si>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</si>
  <si>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</si>
  <si>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</si>
  <si>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</si>
  <si>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</si>
  <si>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</si>
  <si>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</si>
  <si>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</si>
  <si>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</si>
  <si>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</si>
  <si>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</si>
  <si>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</si>
  <si>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</si>
  <si>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</si>
  <si>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</si>
  <si>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</si>
  <si>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</si>
  <si>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</si>
  <si>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</si>
  <si>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</si>
  <si>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</si>
  <si>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</si>
  <si>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</si>
  <si>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</si>
  <si>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</si>
  <si>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</si>
  <si>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</si>
  <si>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</si>
  <si>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</si>
  <si>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</si>
  <si>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</si>
  <si>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</si>
  <si>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</si>
  <si>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</si>
  <si>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</si>
  <si>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</si>
  <si>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</si>
  <si>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</si>
  <si>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</si>
  <si>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</si>
  <si>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</si>
  <si>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</si>
  <si>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</si>
  <si>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</si>
  <si>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</si>
  <si>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</si>
  <si>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</si>
  <si>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</si>
  <si>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</si>
  <si>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</si>
  <si>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</si>
  <si>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</si>
  <si>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</si>
  <si>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</si>
  <si>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</si>
  <si>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</si>
  <si>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</si>
  <si>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</si>
  <si>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</si>
  <si>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</si>
  <si>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</si>
  <si>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</si>
  <si>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</si>
  <si>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</si>
  <si>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</si>
  <si>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</si>
  <si>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</si>
  <si>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</si>
  <si>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</si>
  <si>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</si>
  <si>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</si>
  <si>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</si>
  <si>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</si>
  <si>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</si>
  <si>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</si>
  <si>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</si>
  <si>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</si>
  <si>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</si>
  <si>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</si>
  <si>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</si>
  <si>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</si>
  <si>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</si>
  <si>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</si>
  <si>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</si>
  <si>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</si>
  <si>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</si>
  <si>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</si>
  <si>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</si>
  <si>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</si>
  <si>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</si>
  <si>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</si>
  <si>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</si>
  <si>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</si>
  <si>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</si>
  <si>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</si>
  <si>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</si>
  <si>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</si>
  <si>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</si>
  <si>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</si>
  <si>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</si>
  <si>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</si>
  <si>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</si>
  <si>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</si>
  <si>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</si>
  <si>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</si>
  <si>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</si>
  <si>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</si>
  <si>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</si>
  <si>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</si>
  <si>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</si>
  <si>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</si>
  <si>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</si>
  <si>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</si>
  <si>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</si>
  <si>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</si>
  <si>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</si>
  <si>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</si>
  <si>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</si>
  <si>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</si>
  <si>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</si>
  <si>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</si>
  <si>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</si>
  <si>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</si>
  <si>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</si>
  <si>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</si>
  <si>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</si>
  <si>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</si>
  <si>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</si>
  <si>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</si>
  <si>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</si>
  <si>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</si>
  <si>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</si>
  <si>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</si>
  <si>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</si>
  <si>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</si>
  <si>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</si>
  <si>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</si>
  <si>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</si>
  <si>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</si>
  <si>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</si>
  <si>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</si>
  <si>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</si>
  <si>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</si>
  <si>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</si>
  <si>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</si>
  <si>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</si>
  <si>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</si>
  <si>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</si>
  <si>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</si>
  <si>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</si>
  <si>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</si>
  <si>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</si>
  <si>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</si>
  <si>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</si>
  <si>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</si>
  <si>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</si>
  <si>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</si>
  <si>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</si>
  <si>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</si>
  <si>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</si>
  <si>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</si>
  <si>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</si>
  <si>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</si>
  <si>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</si>
  <si>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</si>
  <si>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</si>
  <si>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</si>
  <si>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</si>
  <si>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</si>
  <si>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</si>
  <si>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</si>
  <si>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</si>
  <si>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</si>
  <si>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</si>
  <si>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</si>
  <si>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</si>
  <si>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</si>
  <si>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</si>
  <si>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</si>
  <si>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</si>
  <si>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</si>
  <si>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</si>
  <si>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</si>
  <si>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</si>
  <si>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</si>
  <si>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</si>
  <si>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</si>
  <si>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</si>
  <si>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</si>
  <si>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</si>
  <si>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</si>
  <si>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</si>
  <si>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</si>
  <si>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</si>
  <si>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</si>
  <si>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</si>
  <si>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</si>
  <si>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</si>
  <si>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</si>
  <si>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</si>
  <si>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</si>
  <si>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</si>
  <si>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</si>
  <si>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</si>
  <si>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</si>
  <si>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</si>
  <si>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</si>
  <si>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</si>
  <si>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</si>
  <si>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</si>
  <si>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</si>
  <si>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</si>
  <si>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</si>
  <si>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</si>
  <si>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</si>
  <si>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</si>
  <si>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</si>
  <si>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</si>
  <si>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</si>
  <si>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</si>
  <si>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</si>
  <si>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</si>
  <si>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</si>
  <si>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</si>
  <si>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</si>
  <si>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</si>
  <si>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</si>
  <si>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</si>
  <si>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</si>
  <si>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</si>
  <si>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</si>
  <si>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</si>
  <si>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</si>
  <si>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</si>
  <si>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</si>
  <si>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</si>
  <si>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</si>
  <si>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</si>
  <si>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</si>
  <si>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</si>
  <si>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</si>
  <si>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</si>
  <si>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</si>
  <si>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</si>
  <si>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</si>
  <si>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</si>
  <si>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</si>
  <si>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</si>
  <si>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</si>
  <si>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</si>
  <si>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</si>
  <si>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</si>
  <si>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</si>
  <si>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</si>
  <si>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</si>
  <si>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</si>
  <si>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</si>
  <si>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</si>
  <si>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</si>
  <si>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</si>
  <si>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</si>
  <si>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</si>
  <si>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</si>
  <si>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</si>
  <si>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</si>
  <si>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</si>
  <si>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</si>
  <si>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</si>
  <si>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</si>
  <si>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</si>
  <si>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</si>
  <si>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</si>
  <si>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</si>
  <si>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</si>
  <si>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</si>
  <si>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</si>
  <si>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</si>
  <si>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</si>
  <si>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</si>
  <si>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</si>
  <si>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</si>
  <si>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</si>
  <si>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</si>
  <si>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</si>
  <si>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</si>
  <si>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</si>
  <si>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</si>
  <si>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</si>
  <si>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</si>
  <si>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</si>
  <si>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</si>
  <si>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</si>
  <si>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</si>
  <si>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</si>
  <si>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</si>
  <si>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</si>
  <si>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</si>
  <si>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</si>
  <si>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</si>
  <si>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</si>
  <si>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</si>
  <si>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</si>
  <si>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</si>
  <si>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</si>
  <si>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</si>
  <si>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</si>
  <si>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</si>
  <si>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</si>
  <si>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</si>
  <si>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</si>
  <si>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</si>
  <si>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</si>
  <si>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</si>
  <si>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</si>
  <si>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</si>
  <si>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</si>
  <si>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</si>
  <si>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</si>
  <si>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</si>
  <si>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</si>
  <si>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</si>
  <si>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</si>
  <si>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</si>
  <si>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</si>
  <si>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</si>
  <si>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</si>
  <si>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</si>
  <si>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</si>
  <si>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</si>
  <si>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</si>
  <si>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</si>
  <si>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</si>
  <si>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</si>
  <si>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</si>
  <si>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</si>
  <si>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</si>
  <si>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</si>
  <si>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</si>
  <si>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</si>
  <si>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</si>
  <si>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</si>
  <si>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</si>
  <si>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</si>
  <si>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</si>
  <si>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</si>
  <si>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</si>
  <si>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</si>
  <si>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</si>
  <si>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</si>
  <si>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</si>
  <si>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</si>
  <si>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</si>
  <si>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</si>
  <si>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</si>
  <si>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</si>
  <si>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</si>
  <si>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</si>
  <si>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</si>
  <si>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</si>
  <si>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</si>
  <si>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</si>
  <si>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</si>
  <si>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</si>
  <si>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</si>
  <si>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</si>
  <si>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</si>
  <si>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</si>
  <si>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</si>
  <si>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</si>
  <si>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</si>
  <si>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</si>
  <si>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</si>
  <si>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</si>
  <si>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</si>
  <si>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</si>
  <si>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</si>
  <si>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</si>
  <si>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</si>
  <si>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</si>
  <si>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</si>
  <si>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</si>
  <si>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</si>
  <si>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</si>
  <si>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</si>
  <si>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</si>
  <si>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</si>
  <si>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</si>
  <si>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</si>
  <si>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</si>
  <si>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</si>
  <si>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</si>
  <si>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</si>
  <si>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</si>
  <si>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</si>
  <si>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</si>
  <si>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</si>
  <si>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</si>
  <si>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</si>
  <si>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</si>
  <si>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</si>
  <si>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</si>
  <si>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</si>
  <si>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</si>
  <si>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</si>
  <si>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</si>
  <si>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</si>
  <si>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</si>
  <si>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</si>
  <si>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</si>
  <si>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</si>
  <si>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</si>
  <si>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</si>
  <si>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</si>
  <si>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</si>
  <si>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</si>
  <si>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</si>
  <si>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</si>
  <si>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</si>
  <si>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</si>
  <si>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</si>
  <si>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</si>
  <si>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</si>
  <si>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</si>
  <si>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</si>
  <si>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</si>
  <si>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</si>
  <si>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</si>
  <si>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</si>
  <si>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</si>
  <si>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</si>
  <si>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</si>
  <si>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</si>
  <si>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</si>
  <si>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</si>
  <si>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</si>
  <si>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</si>
  <si>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</si>
  <si>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</si>
  <si>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</si>
  <si>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</si>
  <si>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</si>
  <si>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</si>
  <si>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</si>
  <si>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</si>
  <si>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</si>
  <si>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</si>
  <si>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</si>
  <si>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</si>
  <si>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</si>
  <si>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</si>
  <si>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</si>
  <si>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</si>
  <si>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</si>
  <si>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</si>
  <si>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</si>
  <si>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</si>
  <si>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</si>
  <si>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</si>
  <si>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</si>
  <si>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</si>
  <si>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</si>
  <si>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</si>
  <si>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</si>
  <si>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</si>
  <si>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</si>
  <si>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</si>
  <si>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</si>
  <si>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</si>
  <si>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</si>
  <si>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</si>
  <si>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</si>
  <si>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</si>
  <si>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</si>
  <si>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</si>
  <si>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</si>
  <si>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</si>
  <si>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</si>
  <si>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</si>
  <si>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</si>
  <si>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</si>
  <si>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</si>
  <si>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</si>
  <si>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</si>
  <si>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</si>
  <si>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</si>
  <si>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</si>
  <si>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</si>
  <si>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</si>
  <si>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</si>
  <si>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</si>
  <si>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</si>
  <si>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</si>
  <si>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</si>
  <si>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</si>
  <si>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</si>
  <si>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</si>
  <si>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</si>
  <si>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</si>
  <si>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</si>
  <si>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</si>
  <si>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</si>
  <si>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</si>
  <si>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</si>
  <si>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</si>
  <si>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</si>
  <si>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</si>
  <si>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</si>
  <si>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</si>
  <si>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</si>
  <si>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</si>
  <si>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</si>
  <si>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</si>
  <si>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</si>
  <si>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</si>
  <si>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</si>
  <si>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</si>
  <si>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</si>
  <si>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</si>
  <si>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</si>
  <si>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</si>
  <si>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</si>
  <si>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</si>
  <si>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</si>
  <si>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</si>
  <si>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</si>
  <si>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</si>
  <si>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</si>
  <si>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</si>
  <si>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</si>
  <si>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</si>
  <si>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</si>
  <si>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</si>
  <si>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</si>
  <si>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</si>
  <si>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</si>
  <si>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</si>
  <si>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</si>
  <si>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</si>
  <si>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</si>
  <si>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</si>
  <si>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</si>
  <si>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</si>
  <si>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</si>
  <si>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</si>
  <si>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</si>
  <si>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</si>
  <si>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</si>
  <si>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</si>
  <si>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</si>
  <si>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</si>
  <si>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</si>
  <si>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</si>
  <si>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</si>
  <si>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</si>
  <si>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</si>
  <si>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</si>
  <si>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</si>
  <si>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</si>
  <si>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</si>
  <si>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</si>
  <si>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</si>
  <si>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</si>
  <si>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</si>
  <si>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</si>
  <si>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</si>
  <si>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</si>
  <si>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</si>
  <si>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</si>
  <si>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</si>
  <si>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</si>
  <si>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</si>
  <si>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</si>
  <si>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</si>
  <si>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</si>
  <si>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</si>
  <si>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</si>
  <si>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</si>
  <si>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</si>
  <si>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</si>
  <si>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</si>
  <si>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</si>
  <si>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</si>
  <si>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</si>
  <si>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</si>
  <si>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</si>
  <si>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</si>
  <si>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</si>
  <si>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</si>
  <si>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</si>
  <si>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</si>
  <si>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</si>
  <si>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</si>
  <si>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</si>
  <si>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</si>
  <si>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</si>
  <si>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</si>
  <si>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</si>
  <si>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</si>
  <si>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</si>
  <si>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</si>
  <si>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</si>
  <si>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</si>
  <si>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</si>
  <si>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</si>
  <si>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</si>
  <si>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</si>
  <si>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</si>
  <si>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</si>
  <si>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</si>
  <si>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</si>
  <si>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</si>
  <si>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</si>
  <si>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</si>
  <si>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</si>
  <si>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</si>
  <si>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</si>
  <si>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</si>
  <si>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</si>
  <si>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</si>
  <si>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</si>
  <si>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</si>
  <si>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</si>
  <si>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</si>
  <si>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</si>
  <si>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</si>
  <si>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</si>
  <si>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</si>
  <si>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</si>
  <si>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</si>
  <si>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</si>
  <si>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</si>
  <si>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</si>
  <si>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</si>
  <si>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</si>
  <si>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</si>
  <si>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</si>
  <si>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</si>
  <si>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</si>
  <si>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</si>
  <si>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</si>
  <si>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</si>
  <si>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</si>
  <si>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</si>
  <si>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</si>
  <si>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</si>
  <si>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</si>
  <si>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</si>
  <si>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</si>
  <si>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</si>
  <si>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</si>
  <si>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</si>
  <si>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</si>
  <si>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</si>
  <si>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</si>
  <si>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</si>
  <si>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</si>
  <si>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</si>
  <si>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</si>
  <si>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</si>
  <si>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</si>
  <si>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</si>
  <si>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</si>
  <si>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</si>
  <si>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</si>
  <si>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</si>
  <si>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</si>
  <si>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</si>
  <si>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</si>
  <si>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</si>
  <si>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</si>
  <si>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</si>
  <si>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</si>
  <si>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</si>
  <si>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</si>
  <si>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</si>
  <si>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</si>
  <si>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</si>
  <si>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</si>
  <si>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</si>
  <si>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</si>
  <si>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</si>
  <si>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</si>
  <si>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</si>
  <si>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</si>
  <si>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</si>
  <si>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</si>
  <si>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</si>
  <si>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</si>
  <si>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</si>
  <si>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</si>
  <si>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</si>
  <si>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</si>
  <si>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</si>
  <si>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</si>
  <si>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</si>
  <si>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</si>
  <si>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</si>
  <si>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</si>
  <si>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</si>
  <si>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</si>
  <si>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</si>
  <si>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</si>
  <si>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</si>
  <si>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</si>
  <si>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</si>
  <si>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</si>
  <si>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</si>
  <si>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</si>
  <si>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</si>
  <si>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</si>
  <si>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</si>
  <si>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</si>
  <si>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</si>
  <si>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</si>
  <si>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</si>
  <si>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</si>
  <si>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</si>
  <si>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</si>
  <si>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</si>
  <si>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</si>
  <si>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</si>
  <si>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</si>
  <si>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</si>
  <si>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</si>
  <si>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</si>
  <si>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</si>
  <si>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</si>
  <si>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</si>
  <si>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</si>
  <si>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</si>
  <si>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</si>
  <si>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</si>
  <si>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</si>
  <si>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</si>
  <si>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</si>
  <si>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</si>
  <si>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</si>
  <si>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</si>
  <si>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</si>
  <si>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</si>
  <si>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</si>
  <si>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</si>
  <si>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</si>
  <si>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</si>
  <si>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</si>
  <si>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</si>
  <si>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</si>
  <si>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</si>
  <si>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</si>
  <si>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</si>
  <si>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</si>
  <si>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</si>
  <si>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</si>
  <si>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</si>
  <si>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</si>
  <si>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</si>
  <si>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</si>
  <si>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</si>
  <si>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</si>
  <si>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</si>
  <si>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</si>
  <si>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</si>
  <si>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</si>
  <si>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</si>
  <si>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</si>
  <si>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</si>
  <si>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</si>
  <si>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</si>
  <si>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</si>
  <si>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</si>
  <si>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</si>
  <si>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</si>
  <si>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</si>
  <si>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</si>
  <si>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</si>
  <si>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</si>
  <si>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</si>
  <si>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</si>
  <si>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</si>
  <si>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</si>
  <si>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</si>
  <si>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</si>
  <si>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</si>
  <si>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</si>
  <si>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</si>
  <si>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</si>
  <si>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</si>
  <si>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</si>
  <si>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</si>
  <si>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</si>
  <si>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</si>
  <si>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</si>
  <si>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</si>
  <si>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</si>
  <si>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</si>
  <si>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</si>
  <si>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</si>
  <si>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</si>
  <si>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</si>
  <si>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</si>
  <si>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</si>
  <si>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</si>
  <si>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</si>
  <si>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</si>
  <si>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</si>
  <si>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</si>
  <si>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</si>
  <si>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</si>
  <si>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</si>
  <si>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</si>
  <si>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</si>
  <si>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</si>
  <si>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</si>
  <si>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</si>
  <si>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</si>
  <si>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</si>
  <si>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</si>
  <si>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</si>
  <si>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</si>
  <si>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</si>
  <si>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</si>
  <si>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</si>
  <si>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</si>
  <si>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</si>
  <si>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</si>
  <si>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</si>
  <si>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</si>
  <si>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</si>
  <si>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</si>
  <si>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</si>
  <si>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</si>
  <si>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</si>
  <si>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</si>
  <si>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</si>
  <si>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</si>
  <si>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</si>
  <si>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</si>
  <si>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</si>
  <si>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</si>
  <si>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</si>
  <si>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</si>
  <si>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</si>
  <si>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</si>
  <si>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</si>
  <si>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</si>
  <si>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</si>
  <si>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</si>
  <si>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</si>
  <si>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</si>
  <si>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</si>
  <si>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</si>
  <si>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</si>
  <si>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</si>
  <si>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</si>
  <si>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</si>
  <si>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</si>
  <si>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</si>
  <si>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</si>
  <si>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</si>
  <si>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</si>
  <si>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</si>
  <si>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</si>
  <si>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</si>
  <si>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</si>
  <si>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</si>
  <si>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</si>
  <si>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</si>
  <si>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</si>
  <si>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</si>
  <si>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</si>
  <si>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</si>
  <si>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</si>
  <si>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</si>
  <si>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</si>
  <si>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</si>
  <si>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</si>
  <si>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</si>
  <si>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</si>
  <si>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</si>
  <si>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</si>
  <si>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</si>
  <si>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</si>
  <si>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</si>
  <si>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</si>
  <si>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</si>
  <si>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</si>
  <si>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</si>
  <si>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</si>
  <si>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</si>
  <si>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</si>
  <si>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</si>
  <si>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</si>
  <si>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</si>
  <si>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</si>
  <si>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</si>
  <si>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</si>
  <si>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</si>
  <si>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</si>
  <si>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</si>
  <si>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</si>
  <si>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</si>
  <si>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</si>
  <si>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</si>
  <si>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</si>
  <si>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</si>
  <si>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</si>
  <si>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</si>
  <si>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</si>
  <si>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</si>
  <si>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</si>
  <si>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</si>
  <si>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</si>
  <si>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</si>
  <si>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</si>
  <si>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</si>
  <si>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</si>
  <si>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</si>
  <si>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</si>
  <si>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</si>
  <si>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</si>
  <si>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</si>
  <si>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</si>
  <si>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</si>
  <si>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</si>
  <si>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</si>
  <si>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</si>
  <si>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</si>
  <si>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</si>
  <si>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</si>
  <si>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</si>
  <si>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</si>
  <si>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</si>
  <si>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</si>
  <si>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</si>
  <si>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</si>
  <si>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</si>
  <si>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</si>
  <si>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</si>
  <si>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</si>
  <si>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</si>
  <si>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</si>
  <si>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</si>
  <si>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</si>
  <si>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</si>
  <si>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</si>
  <si>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</si>
  <si>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</si>
  <si>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</si>
  <si>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</si>
  <si>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</si>
  <si>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</si>
  <si>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</si>
  <si>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</si>
  <si>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</si>
  <si>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</si>
  <si>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</si>
  <si>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</si>
  <si>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</si>
  <si>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</si>
  <si>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</si>
  <si>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</si>
  <si>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</si>
  <si>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</si>
  <si>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</si>
  <si>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</si>
  <si>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</si>
  <si>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</si>
  <si>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</si>
  <si>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</si>
  <si>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</si>
  <si>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</si>
  <si>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</si>
  <si>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</si>
  <si>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</si>
  <si>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</si>
  <si>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</si>
  <si>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</si>
  <si>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</si>
  <si>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</si>
  <si>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</si>
  <si>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</si>
  <si>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</si>
  <si>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</si>
  <si>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</si>
  <si>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</si>
  <si>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</si>
  <si>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</si>
  <si>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</si>
  <si>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</si>
  <si>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</si>
  <si>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</si>
  <si>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</si>
  <si>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</si>
  <si>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</si>
  <si>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</si>
  <si>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</si>
  <si>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</si>
  <si>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</si>
  <si>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</si>
  <si>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</si>
  <si>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</si>
  <si>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</si>
  <si>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</si>
  <si>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</si>
  <si>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</si>
  <si>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</si>
  <si>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</si>
  <si>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</si>
  <si>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</si>
  <si>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</si>
  <si>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</si>
  <si>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</si>
  <si>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</si>
  <si>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</si>
  <si>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</si>
  <si>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</si>
  <si>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</si>
  <si>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</si>
  <si>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</si>
  <si>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</si>
  <si>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</si>
  <si>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</si>
  <si>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</si>
  <si>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</si>
  <si>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</si>
  <si>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</si>
  <si>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</si>
  <si>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</si>
  <si>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</si>
  <si>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</si>
  <si>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</si>
  <si>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</si>
  <si>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</si>
  <si>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</si>
  <si>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</si>
  <si>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</si>
  <si>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</si>
  <si>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</si>
  <si>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</si>
  <si>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</si>
  <si>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</si>
  <si>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</si>
  <si>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</si>
  <si>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</si>
  <si>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</si>
  <si>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</si>
  <si>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</si>
  <si>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</si>
  <si>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</si>
  <si>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</si>
  <si>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</si>
  <si>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</si>
  <si>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</si>
  <si>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</si>
  <si>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</si>
  <si>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</si>
  <si>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</si>
  <si>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</si>
  <si>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</si>
  <si>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</si>
  <si>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</si>
  <si>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</si>
  <si>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</si>
  <si>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</si>
  <si>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</si>
  <si>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</si>
  <si>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</si>
  <si>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</si>
  <si>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</si>
  <si>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</si>
  <si>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</si>
  <si>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</si>
  <si>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</si>
  <si>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</si>
  <si>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</si>
  <si>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</si>
  <si>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</si>
  <si>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</si>
  <si>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</si>
  <si>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</si>
  <si>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</si>
  <si>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</si>
  <si>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</si>
  <si>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</si>
  <si>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</si>
  <si>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</si>
  <si>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</si>
  <si>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</si>
  <si>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</si>
  <si>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</si>
  <si>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</si>
  <si>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</si>
  <si>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</si>
  <si>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</si>
  <si>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</si>
  <si>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</si>
  <si>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</si>
  <si>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</si>
  <si>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</si>
  <si>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</si>
  <si>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</si>
  <si>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</si>
  <si>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</si>
  <si>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</si>
  <si>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</si>
  <si>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</si>
  <si>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</si>
  <si>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</si>
  <si>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</si>
  <si>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</si>
  <si>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</si>
  <si>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</si>
  <si>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</si>
  <si>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</si>
  <si>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</si>
  <si>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</si>
  <si>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</si>
  <si>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</si>
  <si>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</si>
  <si>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</si>
  <si>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</si>
  <si>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</si>
  <si>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</si>
  <si>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</si>
  <si>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</si>
  <si>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</si>
  <si>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</si>
  <si>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</si>
  <si>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</si>
  <si>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</si>
  <si>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</si>
  <si>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</si>
  <si>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</si>
  <si>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</si>
  <si>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</si>
  <si>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</si>
  <si>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</si>
  <si>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</si>
  <si>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</si>
  <si>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</si>
  <si>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</si>
  <si>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</si>
  <si>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</si>
  <si>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</si>
  <si>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</si>
  <si>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</si>
  <si>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</si>
  <si>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</si>
  <si>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</si>
  <si>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</si>
  <si>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</si>
  <si>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</si>
  <si>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</si>
  <si>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</si>
  <si>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</si>
  <si>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</si>
  <si>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</si>
  <si>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</si>
  <si>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</si>
  <si>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</si>
  <si>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</si>
  <si>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</si>
  <si>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</si>
  <si>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</si>
  <si>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</si>
  <si>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</si>
  <si>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</si>
  <si>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</si>
  <si>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</si>
  <si>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</si>
  <si>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</si>
  <si>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</si>
  <si>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</si>
  <si>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</si>
  <si>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</si>
  <si>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</si>
  <si>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</si>
  <si>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</si>
  <si>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</si>
  <si>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</si>
  <si>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</si>
  <si>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</si>
  <si>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</si>
  <si>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</si>
  <si>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</si>
  <si>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</si>
  <si>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</si>
  <si>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</si>
  <si>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</si>
  <si>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</si>
  <si>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</si>
  <si>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</si>
  <si>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</si>
  <si>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</si>
  <si>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</si>
  <si>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</si>
  <si>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</si>
  <si>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</si>
  <si>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</si>
  <si>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</si>
  <si>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</si>
  <si>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</si>
  <si>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</si>
  <si>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</si>
  <si>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</si>
  <si>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</si>
  <si>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</si>
  <si>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</si>
  <si>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</si>
  <si>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</si>
  <si>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</si>
  <si>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</si>
  <si>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</si>
  <si>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</si>
  <si>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</si>
  <si>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</si>
  <si>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</si>
  <si>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</si>
  <si>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</si>
  <si>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</si>
  <si>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</si>
  <si>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</si>
  <si>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</si>
  <si>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</si>
  <si>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</si>
  <si>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</si>
  <si>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</si>
  <si>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</si>
  <si>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</si>
  <si>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</si>
  <si>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</si>
  <si>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</si>
  <si>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</si>
  <si>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</si>
  <si>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</si>
  <si>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</si>
  <si>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</si>
  <si>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</si>
  <si>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</si>
  <si>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</si>
  <si>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</si>
  <si>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</si>
  <si>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</si>
  <si>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</si>
  <si>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</si>
  <si>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</si>
  <si>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</si>
  <si>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</si>
  <si>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</si>
  <si>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</si>
  <si>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</si>
  <si>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</si>
  <si>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</si>
  <si>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</si>
  <si>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</si>
  <si>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</si>
  <si>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</si>
  <si>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</si>
  <si>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</si>
  <si>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</si>
  <si>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</si>
  <si>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</si>
  <si>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</si>
  <si>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</si>
  <si>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</si>
  <si>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</si>
  <si>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</si>
  <si>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</si>
  <si>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</si>
  <si>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</si>
  <si>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</si>
  <si>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</si>
  <si>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</si>
  <si>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</si>
  <si>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</si>
  <si>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</si>
  <si>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</si>
  <si>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</si>
  <si>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</si>
  <si>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</si>
  <si>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</si>
  <si>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</si>
  <si>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</si>
  <si>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</si>
  <si>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</si>
  <si>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</si>
  <si>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</si>
  <si>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</si>
  <si>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</si>
  <si>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</si>
  <si>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</si>
  <si>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</si>
  <si>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</si>
  <si>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</si>
  <si>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</si>
  <si>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</si>
  <si>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</si>
  <si>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</si>
  <si>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</si>
  <si>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</si>
  <si>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</si>
  <si>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</si>
  <si>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</si>
  <si>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</si>
  <si>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</si>
  <si>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</si>
  <si>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</si>
  <si>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</si>
  <si>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</si>
  <si>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</si>
  <si>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</si>
  <si>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</si>
  <si>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</si>
  <si>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</si>
  <si>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</si>
  <si>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</si>
  <si>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</si>
  <si>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</si>
  <si>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</si>
  <si>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</si>
  <si>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</si>
  <si>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</si>
  <si>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</si>
  <si>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</si>
  <si>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</si>
  <si>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</si>
  <si>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</si>
  <si>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</si>
  <si>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</si>
  <si>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</si>
  <si>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</si>
  <si>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</si>
  <si>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</si>
  <si>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</si>
  <si>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</si>
  <si>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</si>
  <si>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</si>
  <si>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</si>
  <si>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</si>
  <si>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</si>
  <si>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</si>
  <si>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</si>
  <si>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</si>
  <si>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</si>
  <si>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</si>
  <si>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</si>
  <si>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</si>
  <si>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</si>
  <si>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</si>
  <si>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</si>
  <si>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</si>
  <si>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</si>
  <si>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</si>
  <si>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</si>
  <si>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</si>
  <si>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</si>
  <si>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</si>
  <si>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</si>
  <si>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</si>
  <si>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</si>
  <si>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</si>
  <si>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</si>
  <si>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</si>
  <si>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</si>
  <si>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</si>
  <si>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</si>
  <si>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</si>
  <si>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</si>
  <si>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</si>
  <si>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</si>
  <si>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</si>
  <si>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</si>
  <si>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</si>
  <si>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</si>
  <si>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</si>
  <si>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</si>
  <si>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</si>
  <si>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</si>
  <si>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</si>
  <si>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</si>
  <si>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</si>
  <si>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</si>
  <si>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</si>
  <si>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</si>
  <si>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</si>
  <si>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</si>
  <si>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</si>
  <si>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</si>
  <si>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</si>
  <si>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</si>
  <si>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</si>
  <si>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</si>
  <si>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</si>
  <si>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</si>
  <si>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</si>
  <si>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</si>
  <si>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</si>
  <si>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</si>
  <si>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</si>
  <si>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</si>
  <si>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</si>
  <si>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</si>
  <si>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</si>
  <si>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</si>
  <si>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</si>
  <si>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</si>
  <si>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</si>
  <si>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</si>
  <si>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</si>
  <si>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</si>
  <si>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</si>
  <si>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</si>
  <si>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</si>
  <si>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</si>
  <si>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</si>
  <si>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</si>
  <si>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</si>
  <si>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</si>
  <si>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</si>
  <si>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</si>
  <si>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</si>
  <si>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</si>
  <si>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</si>
  <si>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</si>
  <si>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</si>
  <si>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</si>
  <si>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</si>
  <si>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</si>
  <si>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</si>
  <si>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</si>
  <si>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</si>
  <si>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</si>
  <si>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</si>
  <si>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</si>
  <si>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</si>
  <si>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</si>
  <si>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</si>
  <si>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</si>
  <si>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</si>
  <si>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</si>
  <si>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</si>
  <si>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</si>
  <si>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</si>
  <si>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</si>
  <si>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</si>
  <si>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</si>
  <si>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</si>
  <si>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</si>
  <si>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</si>
  <si>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</si>
  <si>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</si>
  <si>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</si>
  <si>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</si>
  <si>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</si>
  <si>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</si>
  <si>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</si>
  <si>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</si>
  <si>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</si>
  <si>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</si>
  <si>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</si>
  <si>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</si>
  <si>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</si>
  <si>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</si>
  <si>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</si>
  <si>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</si>
  <si>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</si>
  <si>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</si>
  <si>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</si>
  <si>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</si>
  <si>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</si>
  <si>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</si>
  <si>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</si>
  <si>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</si>
  <si>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</si>
  <si>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</si>
  <si>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</si>
  <si>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</si>
  <si>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</si>
  <si>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</si>
  <si>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</si>
  <si>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</si>
  <si>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</si>
  <si>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</si>
  <si>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</si>
  <si>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</si>
  <si>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</si>
  <si>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</si>
  <si>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</si>
  <si>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</si>
  <si>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</si>
  <si>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</si>
  <si>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</si>
  <si>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</si>
  <si>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</si>
  <si>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</si>
  <si>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</si>
  <si>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</si>
  <si>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</si>
  <si>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</si>
  <si>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</si>
  <si>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</si>
  <si>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</si>
  <si>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</si>
  <si>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</si>
  <si>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</si>
  <si>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</si>
  <si>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</si>
  <si>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</si>
  <si>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</si>
  <si>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</si>
  <si>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</si>
  <si>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</si>
  <si>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</si>
  <si>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</si>
  <si>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</si>
  <si>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</si>
  <si>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</si>
  <si>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</si>
  <si>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</si>
  <si>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</si>
  <si>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</si>
  <si>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</si>
  <si>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</si>
  <si>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</si>
  <si>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</si>
  <si>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</si>
  <si>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</si>
  <si>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</si>
  <si>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</si>
  <si>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</si>
  <si>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</si>
  <si>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</si>
  <si>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</si>
  <si>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</si>
  <si>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</si>
  <si>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</si>
  <si>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</si>
  <si>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</si>
  <si>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</si>
  <si>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</si>
  <si>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</si>
  <si>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</si>
  <si>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</si>
  <si>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</si>
  <si>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</si>
  <si>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</si>
  <si>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</si>
  <si>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</si>
  <si>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</si>
  <si>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</si>
  <si>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</si>
  <si>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</si>
  <si>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</si>
  <si>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</si>
  <si>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</si>
  <si>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</si>
  <si>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</si>
  <si>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</si>
  <si>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</si>
  <si>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</si>
  <si>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</si>
  <si>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</si>
  <si>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</si>
  <si>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</si>
  <si>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</si>
  <si>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</si>
  <si>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</si>
  <si>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</si>
  <si>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</si>
  <si>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</si>
  <si>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</si>
  <si>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</si>
  <si>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</si>
  <si>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</si>
  <si>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</si>
  <si>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</si>
  <si>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</si>
  <si>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</si>
  <si>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</si>
  <si>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</si>
  <si>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</si>
  <si>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</si>
  <si>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</si>
  <si>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</si>
  <si>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</si>
  <si>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</si>
  <si>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</si>
  <si>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</si>
  <si>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</si>
  <si>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</si>
  <si>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</si>
  <si>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</si>
  <si>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</si>
  <si>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</si>
  <si>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</si>
  <si>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</si>
  <si>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</si>
  <si>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</si>
  <si>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</si>
  <si>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</si>
  <si>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</si>
  <si>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</si>
  <si>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</si>
  <si>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</si>
  <si>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</si>
  <si>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</si>
  <si>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</si>
  <si>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</si>
  <si>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</si>
  <si>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</si>
  <si>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</si>
  <si>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</si>
  <si>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</si>
  <si>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</si>
  <si>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</si>
  <si>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</si>
  <si>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</si>
  <si>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</si>
  <si>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</si>
  <si>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</si>
  <si>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</si>
  <si>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</si>
  <si>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</si>
  <si>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</si>
  <si>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</si>
  <si>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</si>
  <si>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</si>
  <si>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</si>
  <si>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</si>
  <si>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</si>
  <si>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</si>
  <si>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</si>
  <si>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</si>
  <si>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</si>
  <si>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</si>
  <si>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</si>
  <si>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</si>
  <si>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</si>
  <si>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</si>
  <si>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</si>
  <si>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</si>
  <si>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</si>
  <si>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</si>
  <si>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</si>
  <si>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</si>
  <si>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</si>
  <si>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</si>
  <si>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</si>
  <si>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</si>
  <si>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</si>
  <si>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</si>
  <si>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</si>
  <si>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</si>
  <si>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</si>
  <si>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</si>
  <si>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</si>
  <si>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</si>
  <si>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</si>
  <si>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</si>
  <si>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</si>
  <si>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</si>
  <si>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</si>
  <si>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</si>
  <si>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</si>
  <si>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</si>
  <si>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</si>
  <si>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</si>
  <si>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</si>
  <si>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</si>
  <si>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</si>
  <si>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</si>
  <si>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</si>
  <si>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</si>
  <si>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</si>
  <si>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</si>
  <si>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</si>
  <si>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</si>
  <si>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</si>
  <si>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</si>
  <si>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</si>
  <si>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</si>
  <si>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</si>
  <si>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</si>
  <si>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</si>
  <si>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</si>
  <si>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</si>
  <si>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</si>
  <si>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</si>
  <si>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</si>
  <si>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</si>
  <si>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</si>
  <si>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</si>
  <si>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</si>
  <si>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</si>
  <si>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</si>
  <si>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</si>
  <si>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</si>
  <si>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</si>
  <si>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</si>
  <si>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</si>
  <si>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</si>
  <si>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</si>
  <si>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</si>
  <si>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</si>
  <si>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</si>
  <si>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</si>
  <si>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</si>
  <si>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</si>
  <si>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</si>
  <si>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</si>
  <si>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</si>
  <si>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</si>
  <si>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</si>
  <si>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</si>
  <si>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</si>
  <si>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</si>
  <si>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</si>
  <si>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</si>
  <si>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</si>
  <si>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</si>
  <si>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</si>
  <si>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</si>
  <si>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</si>
  <si>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</si>
  <si>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</si>
  <si>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</si>
  <si>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</si>
  <si>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</si>
  <si>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</si>
  <si>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</si>
  <si>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</si>
  <si>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</si>
  <si>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</si>
  <si>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</si>
  <si>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</si>
  <si>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</si>
  <si>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</si>
  <si>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</si>
  <si>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</si>
  <si>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</si>
  <si>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</si>
  <si>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</si>
  <si>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</si>
  <si>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</si>
  <si>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</si>
  <si>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</si>
  <si>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</si>
  <si>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</si>
  <si>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</si>
  <si>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</si>
  <si>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</si>
  <si>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</si>
  <si>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</si>
  <si>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</si>
  <si>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</si>
  <si>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</si>
  <si>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</si>
  <si>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</si>
  <si>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</si>
  <si>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</si>
  <si>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</si>
  <si>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</si>
  <si>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</si>
  <si>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</si>
  <si>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</si>
  <si>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</si>
  <si>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</si>
  <si>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</si>
  <si>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</si>
  <si>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</si>
  <si>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</si>
  <si>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</si>
  <si>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</si>
  <si>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</si>
  <si>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</si>
  <si>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</si>
  <si>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</si>
  <si>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</si>
  <si>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</si>
  <si>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</si>
  <si>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</si>
  <si>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</si>
  <si>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</si>
  <si>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</si>
  <si>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</si>
  <si>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</si>
  <si>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</si>
  <si>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</si>
  <si>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</si>
  <si>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</si>
  <si>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</si>
  <si>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</si>
  <si>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</si>
  <si>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</si>
  <si>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</si>
  <si>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</si>
  <si>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</si>
  <si>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</si>
  <si>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</si>
  <si>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</si>
  <si>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</si>
  <si>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</si>
  <si>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</si>
  <si>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</si>
  <si>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</si>
  <si>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</si>
  <si>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</si>
  <si>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</si>
  <si>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</si>
  <si>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</si>
  <si>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</si>
  <si>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</si>
  <si>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</si>
  <si>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</si>
  <si>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</si>
  <si>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</si>
  <si>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</si>
  <si>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</si>
  <si>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</si>
  <si>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</si>
  <si>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</si>
  <si>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</si>
  <si>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</si>
  <si>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</si>
  <si>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</si>
  <si>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</si>
  <si>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</si>
  <si>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</si>
  <si>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</si>
  <si>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</si>
  <si>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</si>
  <si>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</si>
  <si>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</si>
  <si>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</si>
  <si>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</si>
  <si>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</si>
  <si>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</si>
  <si>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</si>
  <si>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</si>
  <si>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</si>
  <si>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</si>
  <si>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</si>
  <si>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</si>
  <si>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</si>
  <si>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</si>
  <si>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</si>
  <si>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</si>
  <si>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</si>
  <si>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</si>
  <si>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</si>
  <si>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</si>
  <si>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</si>
  <si>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</si>
  <si>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</si>
  <si>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</si>
  <si>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</si>
  <si>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</si>
  <si>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</si>
  <si>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</si>
  <si>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</si>
  <si>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</si>
  <si>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</si>
  <si>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</si>
  <si>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</si>
  <si>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</si>
  <si>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</si>
  <si>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</si>
  <si>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</si>
  <si>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</si>
  <si>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</si>
  <si>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</si>
  <si>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</si>
  <si>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</si>
  <si>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</si>
  <si>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</si>
  <si>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</si>
  <si>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</si>
  <si>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</si>
  <si>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</si>
  <si>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</si>
  <si>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</si>
  <si>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</si>
  <si>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</si>
  <si>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</si>
  <si>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</si>
  <si>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</si>
  <si>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</si>
  <si>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</si>
  <si>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</si>
  <si>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</si>
  <si>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</si>
  <si>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</si>
  <si>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</si>
  <si>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</si>
  <si>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</si>
  <si>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</si>
  <si>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</si>
  <si>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</si>
  <si>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</si>
  <si>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</si>
  <si>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</si>
  <si>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</si>
  <si>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</si>
  <si>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</si>
  <si>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</si>
  <si>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</si>
  <si>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</si>
  <si>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</si>
  <si>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</si>
  <si>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</si>
  <si>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</si>
  <si>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</si>
  <si>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</si>
  <si>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</si>
  <si>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</si>
  <si>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</si>
  <si>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</si>
  <si>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</si>
  <si>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</si>
  <si>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</si>
  <si>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</si>
  <si>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</si>
  <si>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</si>
  <si>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</si>
  <si>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</si>
  <si>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</si>
  <si>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</si>
  <si>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</si>
  <si>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</si>
  <si>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</si>
  <si>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</si>
  <si>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</si>
  <si>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</si>
  <si>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</si>
  <si>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</si>
  <si>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</si>
  <si>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</si>
  <si>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</si>
  <si>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</si>
  <si>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</si>
  <si>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</si>
  <si>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</si>
  <si>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</si>
  <si>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</si>
  <si>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</si>
  <si>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</si>
  <si>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</si>
  <si>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</si>
  <si>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</si>
  <si>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</si>
  <si>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</si>
  <si>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</si>
  <si>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</si>
  <si>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</si>
  <si>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</si>
  <si>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</si>
  <si>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</si>
  <si>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</si>
  <si>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</si>
  <si>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</si>
  <si>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</si>
  <si>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</si>
  <si>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</si>
  <si>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</si>
  <si>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</si>
  <si>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</si>
  <si>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</si>
  <si>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</si>
  <si>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</si>
  <si>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</si>
  <si>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</si>
  <si>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</si>
  <si>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</si>
  <si>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</si>
  <si>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</si>
  <si>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</si>
  <si>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</si>
  <si>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</si>
  <si>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</si>
  <si>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</si>
  <si>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</si>
  <si>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</si>
  <si>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</si>
  <si>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</si>
  <si>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</si>
  <si>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</si>
  <si>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</si>
  <si>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</si>
  <si>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</si>
  <si>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</si>
  <si>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</si>
  <si>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</si>
  <si>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</si>
  <si>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</si>
  <si>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</si>
  <si>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</si>
  <si>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</si>
  <si>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</si>
  <si>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</si>
  <si>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</si>
  <si>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</si>
  <si>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</si>
  <si>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</si>
  <si>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</si>
  <si>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</si>
  <si>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</si>
  <si>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</si>
  <si>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</si>
  <si>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</si>
  <si>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</si>
  <si>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</si>
  <si>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</si>
  <si>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</si>
  <si>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</si>
  <si>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</si>
  <si>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</si>
  <si>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</si>
  <si>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</si>
  <si>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</si>
  <si>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</si>
  <si>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</si>
  <si>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</si>
  <si>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</si>
  <si>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</si>
  <si>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</si>
  <si>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</si>
  <si>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</si>
  <si>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</si>
  <si>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</si>
  <si>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</si>
  <si>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</si>
  <si>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</si>
  <si>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</si>
  <si>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</si>
  <si>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</si>
  <si>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</si>
  <si>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</si>
  <si>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</si>
  <si>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</si>
  <si>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</si>
  <si>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</si>
  <si>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</si>
  <si>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</si>
  <si>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</si>
  <si>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</si>
  <si>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</si>
  <si>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</si>
  <si>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</si>
  <si>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</si>
  <si>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</si>
  <si>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</si>
  <si>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</si>
  <si>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</si>
  <si>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</si>
  <si>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</si>
  <si>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</si>
  <si>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</si>
  <si>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</si>
  <si>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</si>
  <si>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</si>
  <si>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</si>
  <si>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</si>
  <si>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</si>
  <si>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</si>
  <si>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</si>
  <si>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</si>
  <si>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</si>
  <si>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</si>
  <si>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</si>
  <si>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</si>
  <si>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</si>
  <si>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</si>
  <si>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</si>
  <si>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</si>
  <si>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</si>
  <si>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</si>
  <si>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</si>
  <si>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</si>
  <si>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</si>
  <si>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</si>
  <si>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</si>
  <si>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</si>
  <si>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</si>
  <si>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</si>
  <si>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</si>
  <si>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</si>
  <si>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</si>
  <si>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</si>
  <si>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</si>
  <si>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</si>
  <si>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</si>
  <si>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</si>
  <si>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</si>
  <si>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</si>
  <si>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</si>
  <si>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</si>
  <si>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</si>
  <si>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</si>
  <si>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</si>
  <si>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</si>
  <si>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</si>
  <si>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</si>
  <si>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</si>
  <si>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</si>
  <si>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</si>
  <si>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</si>
  <si>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</si>
  <si>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</si>
  <si>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</si>
  <si>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</si>
  <si>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</si>
  <si>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</si>
  <si>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</si>
  <si>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</si>
  <si>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</si>
  <si>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</si>
  <si>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</si>
  <si>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</si>
  <si>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</si>
  <si>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</si>
  <si>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</si>
  <si>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</si>
  <si>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</si>
  <si>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</si>
  <si>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</si>
  <si>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</si>
  <si>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</si>
  <si>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</si>
  <si>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</si>
  <si>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</si>
  <si>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</si>
  <si>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</si>
  <si>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</si>
  <si>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</si>
  <si>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</si>
  <si>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</si>
  <si>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</si>
  <si>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</si>
  <si>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</si>
  <si>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</si>
  <si>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</si>
  <si>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</si>
  <si>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</si>
  <si>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</si>
  <si>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</si>
  <si>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</si>
  <si>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</si>
  <si>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</si>
  <si>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</si>
  <si>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</si>
  <si>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</si>
  <si>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</si>
  <si>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</si>
  <si>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</si>
  <si>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</si>
  <si>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</si>
  <si>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</si>
  <si>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</si>
  <si>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</si>
  <si>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</si>
  <si>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</si>
  <si>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</si>
  <si>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</si>
  <si>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</si>
  <si>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</si>
  <si>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</si>
  <si>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</si>
  <si>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</si>
  <si>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</si>
  <si>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</si>
  <si>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</si>
  <si>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</si>
  <si>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</si>
  <si>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</si>
  <si>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</si>
  <si>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</si>
  <si>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</si>
  <si>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</si>
  <si>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</si>
  <si>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</si>
  <si>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</si>
  <si>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</si>
  <si>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</si>
  <si>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</si>
  <si>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</si>
  <si>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</si>
  <si>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</si>
  <si>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</si>
  <si>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</si>
  <si>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</si>
  <si>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</si>
  <si>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</si>
  <si>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</si>
  <si>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</si>
  <si>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</si>
  <si>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</si>
  <si>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</si>
  <si>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</si>
  <si>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</si>
  <si>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</si>
  <si>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</si>
  <si>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</si>
  <si>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</si>
  <si>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</si>
  <si>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</si>
  <si>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</si>
  <si>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</si>
  <si>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</si>
  <si>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</si>
  <si>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</si>
  <si>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</si>
  <si>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</si>
  <si>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</si>
  <si>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</si>
  <si>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</si>
  <si>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</si>
  <si>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</si>
  <si>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</si>
  <si>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</si>
  <si>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</si>
  <si>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</si>
  <si>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</si>
  <si>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</si>
  <si>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</si>
  <si>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</si>
  <si>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</si>
  <si>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</si>
  <si>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</si>
  <si>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</si>
  <si>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</si>
  <si>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</si>
  <si>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</si>
  <si>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</si>
  <si>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</si>
  <si>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</si>
  <si>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</si>
  <si>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</si>
  <si>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</si>
  <si>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</si>
  <si>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</si>
  <si>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</si>
  <si>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</si>
  <si>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</si>
  <si>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</si>
  <si>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</si>
  <si>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</si>
  <si>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</si>
  <si>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</si>
  <si>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</si>
  <si>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</si>
  <si>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</si>
  <si>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</si>
  <si>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</si>
  <si>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</si>
  <si>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</si>
  <si>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</si>
  <si>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</si>
  <si>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</si>
  <si>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</si>
  <si>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</si>
  <si>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</si>
  <si>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</si>
  <si>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</si>
  <si>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</si>
  <si>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</si>
  <si>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</si>
  <si>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</si>
  <si>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</si>
  <si>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</si>
  <si>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</si>
  <si>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</si>
  <si>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</si>
  <si>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</si>
  <si>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</si>
  <si>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</si>
  <si>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</si>
  <si>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</si>
  <si>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</si>
  <si>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</si>
  <si>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</si>
  <si>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</si>
  <si>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</si>
  <si>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</si>
  <si>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</si>
  <si>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</si>
  <si>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</si>
  <si>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</si>
  <si>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</si>
  <si>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</si>
  <si>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</si>
  <si>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</si>
  <si>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</si>
  <si>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</si>
  <si>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</si>
  <si>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</si>
  <si>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</si>
  <si>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</si>
  <si>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</si>
  <si>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</si>
  <si>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</si>
  <si>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</si>
  <si>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</si>
  <si>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</si>
  <si>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</si>
  <si>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</si>
  <si>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</si>
  <si>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</si>
  <si>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</si>
  <si>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</si>
  <si>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</si>
  <si>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</si>
  <si>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</si>
  <si>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</si>
  <si>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</si>
  <si>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</si>
  <si>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</si>
  <si>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</si>
  <si>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</si>
  <si>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</si>
  <si>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</si>
  <si>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</si>
  <si>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</si>
  <si>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</si>
  <si>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</si>
  <si>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</si>
  <si>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</si>
  <si>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</si>
  <si>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</si>
  <si>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</si>
  <si>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</si>
  <si>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</si>
  <si>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</si>
  <si>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</si>
  <si>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</si>
  <si>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</si>
  <si>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</si>
  <si>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</si>
  <si>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</si>
  <si>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</si>
  <si>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</si>
  <si>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</si>
  <si>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</si>
  <si>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</si>
  <si>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</si>
  <si>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</si>
  <si>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</si>
  <si>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</si>
  <si>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</si>
  <si>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</si>
  <si>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</si>
  <si>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</si>
  <si>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</si>
  <si>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</si>
  <si>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</si>
  <si>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</si>
  <si>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</si>
  <si>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</si>
  <si>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</si>
  <si>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</si>
  <si>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</si>
  <si>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</si>
  <si>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</si>
  <si>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</si>
  <si>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</si>
  <si>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</si>
  <si>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</si>
  <si>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</si>
  <si>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</si>
  <si>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</si>
  <si>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</si>
  <si>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</si>
  <si>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</si>
  <si>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</si>
  <si>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</si>
  <si>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</si>
  <si>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</si>
  <si>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</si>
  <si>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</si>
  <si>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</si>
  <si>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</si>
  <si>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</si>
  <si>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</si>
  <si>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</si>
  <si>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</si>
  <si>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</si>
  <si>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</si>
  <si>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</si>
  <si>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</si>
  <si>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</si>
  <si>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</si>
  <si>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</si>
  <si>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</si>
  <si>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</si>
  <si>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</si>
  <si>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</si>
  <si>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</si>
  <si>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</si>
  <si>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</si>
  <si>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</si>
  <si>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</si>
  <si>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</si>
  <si>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</si>
  <si>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</si>
  <si>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</si>
  <si>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</si>
  <si>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</si>
  <si>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</si>
  <si>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</si>
  <si>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</si>
  <si>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</si>
  <si>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</si>
  <si>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</si>
  <si>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</si>
  <si>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</si>
  <si>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</si>
  <si>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</si>
  <si>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</si>
  <si>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</si>
  <si>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</si>
  <si>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</si>
  <si>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</si>
  <si>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</si>
  <si>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</si>
  <si>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</si>
  <si>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</si>
  <si>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</si>
  <si>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</si>
  <si>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</si>
  <si>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</si>
  <si>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</si>
  <si>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</si>
  <si>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</si>
  <si>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</si>
  <si>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</si>
  <si>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</si>
  <si>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</si>
  <si>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</si>
  <si>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</si>
  <si>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</si>
  <si>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</si>
  <si>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</si>
  <si>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</si>
  <si>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</si>
  <si>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</si>
  <si>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</si>
  <si>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</si>
  <si>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</si>
  <si>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</si>
  <si>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</si>
  <si>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</si>
  <si>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</si>
  <si>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</si>
  <si>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</si>
  <si>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</si>
  <si>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</si>
  <si>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</si>
  <si>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</si>
  <si>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</si>
  <si>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</si>
  <si>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</si>
  <si>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</si>
  <si>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</si>
  <si>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</si>
  <si>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</si>
  <si>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</si>
  <si>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</si>
  <si>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</si>
  <si>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</si>
  <si>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</si>
  <si>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</si>
  <si>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</si>
  <si>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</si>
  <si>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</si>
  <si>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</si>
  <si>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</si>
  <si>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</si>
  <si>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</si>
  <si>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</si>
  <si>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</si>
  <si>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</si>
  <si>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</si>
  <si>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</si>
  <si>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</si>
  <si>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</si>
  <si>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</si>
  <si>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</si>
  <si>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</si>
  <si>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</si>
  <si>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</si>
  <si>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</si>
  <si>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</si>
  <si>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</si>
  <si>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</si>
  <si>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</si>
  <si>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</si>
  <si>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</si>
  <si>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</si>
  <si>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</si>
  <si>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</si>
  <si>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</si>
  <si>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</si>
  <si>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</si>
  <si>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</si>
  <si>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</si>
  <si>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</si>
  <si>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</si>
  <si>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</si>
  <si>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</si>
  <si>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</si>
  <si>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</si>
  <si>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</si>
  <si>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</si>
  <si>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</si>
  <si>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</si>
  <si>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</si>
  <si>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</si>
  <si>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</si>
  <si>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</si>
  <si>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</si>
  <si>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</si>
  <si>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</si>
  <si>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</si>
  <si>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</si>
  <si>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</si>
  <si>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</si>
  <si>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</si>
  <si>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</si>
  <si>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</si>
  <si>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</si>
  <si>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</si>
  <si>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</si>
  <si>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</si>
  <si>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</si>
  <si>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</si>
  <si>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</si>
  <si>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</si>
  <si>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</si>
  <si>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</si>
  <si>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</si>
  <si>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</si>
  <si>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</si>
  <si>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</si>
  <si>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</si>
  <si>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</si>
  <si>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</si>
  <si>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</si>
  <si>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</si>
  <si>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</si>
  <si>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</si>
  <si>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</si>
  <si>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</si>
  <si>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</si>
  <si>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</si>
  <si>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</si>
  <si>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</si>
  <si>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</si>
  <si>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</si>
  <si>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</si>
  <si>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</si>
  <si>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</si>
  <si>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</si>
  <si>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</si>
  <si>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</si>
  <si>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</si>
  <si>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</si>
  <si>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</si>
  <si>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</si>
  <si>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</si>
  <si>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</si>
  <si>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</si>
  <si>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</si>
  <si>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</si>
  <si>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</si>
  <si>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</si>
  <si>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</si>
  <si>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</si>
  <si>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</si>
  <si>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</si>
  <si>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</si>
  <si>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</si>
  <si>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</si>
  <si>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</si>
  <si>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</si>
  <si>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</si>
  <si>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</si>
  <si>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</si>
  <si>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</si>
  <si>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</si>
  <si>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</si>
  <si>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</si>
  <si>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</si>
  <si>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</si>
  <si>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</si>
  <si>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</si>
  <si>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</si>
  <si>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</si>
  <si>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</si>
  <si>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</si>
  <si>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</si>
  <si>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</si>
  <si>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</si>
  <si>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</si>
  <si>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</si>
  <si>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</si>
  <si>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</si>
  <si>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</si>
  <si>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</si>
  <si>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</si>
  <si>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</si>
  <si>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</si>
  <si>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</si>
  <si>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</si>
  <si>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</si>
  <si>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</si>
  <si>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</si>
  <si>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</si>
  <si>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</si>
  <si>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</si>
  <si>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</si>
  <si>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</si>
  <si>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</si>
  <si>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</si>
  <si>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</si>
  <si>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</si>
  <si>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</si>
  <si>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</si>
  <si>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</si>
  <si>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</si>
  <si>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</si>
  <si>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</si>
  <si>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</si>
  <si>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</si>
  <si>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</si>
  <si>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</si>
  <si>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</si>
  <si>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</si>
  <si>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</si>
  <si>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</si>
  <si>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</si>
  <si>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</si>
  <si>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</si>
  <si>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</si>
  <si>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</si>
  <si>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</si>
  <si>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</si>
  <si>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</si>
  <si>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</si>
  <si>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</si>
  <si>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</si>
  <si>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</si>
  <si>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</si>
  <si>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</si>
  <si>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</si>
  <si>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</si>
  <si>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</si>
  <si>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</si>
  <si>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</si>
  <si>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</si>
  <si>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</si>
  <si>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</si>
  <si>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</si>
  <si>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</si>
  <si>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</si>
  <si>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</si>
  <si>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</si>
  <si>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</si>
  <si>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</si>
  <si>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</si>
  <si>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</si>
  <si>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</si>
  <si>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</si>
  <si>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</si>
  <si>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</si>
  <si>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</si>
  <si>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</si>
  <si>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</si>
  <si>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</si>
  <si>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</si>
  <si>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</si>
  <si>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</si>
  <si>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</si>
  <si>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</si>
  <si>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</si>
  <si>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</si>
  <si>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</si>
  <si>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</si>
  <si>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</si>
  <si>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</si>
  <si>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</si>
  <si>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</si>
  <si>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</si>
  <si>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</si>
  <si>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</si>
  <si>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</si>
  <si>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</si>
  <si>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</si>
  <si>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</si>
  <si>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</si>
  <si>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</si>
  <si>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</si>
  <si>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</si>
  <si>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</si>
  <si>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</si>
  <si>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</si>
  <si>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</si>
  <si>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</si>
  <si>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</si>
  <si>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</si>
  <si>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</si>
  <si>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</si>
  <si>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</si>
  <si>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</si>
  <si>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</si>
  <si>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</si>
  <si>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</si>
  <si>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</si>
  <si>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</si>
  <si>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</si>
  <si>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</si>
  <si>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</si>
  <si>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</si>
  <si>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</si>
  <si>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</si>
  <si>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</si>
  <si>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</si>
  <si>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</si>
  <si>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</si>
  <si>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</si>
  <si>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</si>
  <si>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</si>
  <si>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</si>
  <si>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</si>
  <si>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</si>
  <si>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</si>
  <si>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</si>
  <si>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</si>
  <si>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</si>
  <si>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</si>
  <si>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</si>
  <si>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</si>
  <si>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</si>
  <si>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</si>
  <si>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</si>
  <si>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</si>
  <si>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</si>
  <si>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</si>
  <si>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</si>
  <si>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</si>
  <si>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</si>
  <si>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</si>
  <si>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</si>
  <si>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</si>
  <si>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</si>
  <si>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</si>
  <si>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</si>
  <si>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</si>
  <si>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</si>
  <si>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</si>
  <si>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</si>
  <si>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</si>
  <si>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</si>
  <si>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</si>
  <si>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</si>
  <si>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</si>
  <si>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</si>
  <si>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</si>
  <si>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</si>
  <si>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</si>
  <si>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</si>
  <si>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</si>
  <si>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</si>
  <si>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</si>
  <si>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</si>
  <si>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</si>
  <si>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</si>
  <si>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</si>
  <si>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</si>
  <si>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</si>
  <si>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</si>
  <si>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</si>
  <si>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</si>
  <si>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</si>
  <si>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</si>
  <si>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</si>
  <si>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</si>
  <si>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</si>
  <si>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</si>
  <si>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</si>
  <si>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</si>
  <si>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</si>
  <si>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</si>
  <si>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</si>
  <si>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</si>
  <si>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</si>
  <si>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</si>
  <si>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</si>
  <si>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</si>
  <si>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</si>
  <si>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</si>
  <si>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</si>
  <si>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</si>
  <si>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</si>
  <si>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</si>
  <si>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</si>
  <si>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</si>
  <si>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</si>
  <si>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</si>
  <si>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</si>
  <si>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</si>
  <si>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</si>
  <si>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</si>
  <si>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</si>
  <si>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</si>
  <si>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</si>
  <si>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</si>
  <si>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</si>
  <si>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</si>
  <si>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</si>
  <si>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</si>
  <si>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</si>
  <si>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</si>
  <si>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</si>
  <si>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</si>
  <si>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</si>
  <si>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</si>
  <si>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</si>
  <si>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</si>
  <si>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</si>
  <si>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</si>
  <si>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</si>
  <si>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</si>
  <si>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</si>
  <si>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</si>
  <si>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</si>
  <si>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</si>
  <si>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</si>
  <si>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</si>
  <si>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</si>
  <si>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</si>
  <si>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</si>
  <si>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</si>
  <si>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</si>
  <si>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</si>
  <si>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</si>
  <si>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</si>
  <si>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</si>
  <si>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</si>
  <si>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</si>
  <si>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</si>
  <si>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</si>
  <si>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</si>
  <si>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</si>
  <si>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</si>
  <si>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</si>
  <si>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</si>
  <si>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</si>
  <si>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</si>
  <si>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</si>
  <si>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</si>
  <si>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</si>
  <si>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</si>
  <si>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</si>
  <si>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</si>
  <si>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</si>
  <si>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</si>
  <si>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</si>
  <si>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</si>
  <si>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</si>
  <si>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</si>
  <si>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</si>
  <si>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</si>
  <si>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</si>
  <si>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</si>
  <si>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</si>
  <si>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</si>
  <si>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</si>
  <si>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</si>
  <si>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</si>
  <si>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</si>
  <si>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</si>
  <si>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</si>
  <si>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</si>
  <si>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</si>
  <si>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</si>
  <si>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</si>
  <si>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</si>
  <si>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</si>
  <si>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</si>
  <si>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</si>
  <si>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</si>
  <si>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</si>
  <si>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</si>
  <si>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</si>
  <si>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</si>
  <si>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</si>
  <si>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</si>
  <si>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</si>
  <si>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</si>
  <si>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</si>
  <si>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</si>
  <si>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</si>
  <si>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</si>
  <si>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</si>
  <si>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</si>
  <si>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</si>
  <si>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</si>
  <si>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</si>
  <si>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</si>
  <si>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</si>
  <si>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</si>
  <si>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</si>
  <si>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</si>
  <si>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</si>
  <si>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</si>
  <si>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</si>
  <si>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</si>
  <si>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</si>
  <si>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</si>
  <si>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</si>
  <si>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</si>
  <si>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</si>
  <si>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</si>
  <si>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</si>
  <si>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</si>
  <si>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</si>
  <si>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</si>
  <si>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</si>
  <si>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</si>
  <si>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</si>
  <si>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</si>
  <si>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</si>
  <si>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</si>
  <si>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</si>
  <si>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</si>
  <si>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</si>
  <si>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</si>
  <si>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</si>
  <si>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</si>
  <si>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</si>
  <si>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</si>
  <si>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</si>
  <si>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</si>
  <si>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</si>
  <si>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</si>
  <si>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</si>
  <si>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</si>
  <si>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</si>
  <si>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</si>
  <si>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</si>
  <si>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</si>
  <si>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</si>
  <si>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</si>
  <si>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</si>
  <si>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</si>
  <si>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</si>
  <si>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</si>
  <si>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</si>
  <si>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</si>
  <si>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</si>
  <si>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</si>
  <si>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</si>
  <si>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</si>
  <si>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</si>
  <si>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</si>
  <si>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</si>
  <si>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</si>
  <si>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</si>
  <si>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</si>
  <si>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</si>
  <si>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</si>
  <si>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</si>
  <si>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</si>
  <si>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</si>
  <si>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</si>
  <si>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</si>
  <si>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</si>
  <si>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</si>
  <si>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</si>
  <si>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</si>
  <si>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</si>
  <si>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</si>
  <si>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</si>
  <si>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</si>
  <si>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</si>
  <si>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</si>
  <si>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</si>
  <si>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</si>
  <si>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</si>
  <si>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</si>
  <si>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</si>
  <si>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</si>
  <si>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</si>
  <si>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</si>
  <si>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</si>
  <si>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</si>
  <si>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</si>
  <si>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</si>
  <si>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</si>
  <si>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</si>
  <si>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</si>
  <si>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</si>
  <si>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</si>
  <si>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</si>
  <si>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</si>
  <si>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</si>
  <si>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</si>
  <si>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</si>
  <si>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</si>
  <si>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</si>
  <si>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</si>
  <si>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</si>
  <si>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</si>
  <si>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</si>
  <si>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</si>
  <si>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</si>
  <si>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</si>
  <si>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</si>
  <si>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</si>
  <si>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</si>
  <si>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</si>
  <si>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</si>
  <si>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</si>
  <si>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</si>
  <si>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</si>
  <si>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</si>
  <si>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</si>
  <si>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</si>
  <si>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</si>
  <si>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</si>
  <si>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</si>
  <si>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</si>
  <si>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</si>
  <si>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</si>
  <si>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</si>
  <si>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</si>
  <si>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</si>
  <si>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</si>
  <si>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</si>
  <si>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</si>
  <si>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</si>
  <si>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</si>
  <si>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</si>
  <si>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</si>
  <si>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</si>
  <si>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</si>
  <si>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</si>
  <si>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</si>
  <si>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</si>
  <si>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</si>
  <si>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</si>
  <si>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</si>
  <si>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</si>
  <si>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</si>
  <si>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</si>
  <si>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</si>
  <si>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</si>
  <si>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</si>
  <si>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</si>
  <si>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</si>
  <si>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</si>
  <si>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</si>
  <si>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</si>
  <si>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</si>
  <si>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</si>
  <si>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</si>
  <si>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</si>
  <si>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</si>
  <si>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</si>
  <si>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</si>
  <si>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</si>
  <si>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</si>
  <si>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</si>
  <si>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</si>
  <si>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</si>
  <si>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</si>
  <si>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</si>
  <si>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</si>
  <si>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</si>
  <si>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</si>
  <si>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</si>
  <si>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</si>
  <si>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</si>
  <si>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</si>
  <si>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</si>
  <si>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</si>
  <si>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</si>
  <si>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</si>
  <si>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</si>
  <si>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</si>
  <si>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</si>
  <si>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</si>
  <si>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</si>
  <si>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</si>
  <si>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</si>
  <si>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</si>
  <si>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</si>
  <si>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</si>
  <si>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</si>
  <si>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</si>
  <si>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</si>
  <si>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</si>
  <si>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</si>
  <si>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</si>
  <si>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</si>
  <si>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</si>
  <si>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</si>
  <si>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</si>
  <si>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</si>
  <si>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</si>
  <si>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</si>
  <si>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</si>
  <si>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</si>
  <si>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</si>
  <si>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</si>
  <si>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</si>
  <si>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</si>
  <si>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</si>
  <si>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</si>
  <si>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</si>
  <si>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</si>
  <si>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</si>
  <si>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</si>
  <si>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</si>
  <si>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</si>
  <si>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</si>
  <si>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</si>
  <si>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</si>
  <si>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</si>
  <si>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</si>
  <si>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</si>
  <si>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</si>
  <si>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</si>
  <si>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</si>
  <si>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</si>
  <si>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</si>
  <si>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</si>
  <si>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</si>
  <si>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</si>
  <si>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</si>
  <si>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</si>
  <si>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</si>
  <si>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</si>
  <si>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</si>
  <si>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</si>
  <si>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</si>
  <si>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</si>
  <si>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</si>
  <si>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</si>
  <si>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</si>
  <si>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</si>
  <si>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</si>
  <si>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</si>
  <si>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</si>
  <si>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</si>
  <si>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</si>
  <si>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</si>
  <si>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</si>
  <si>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</si>
  <si>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</si>
  <si>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</si>
  <si>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</si>
  <si>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</si>
  <si>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</si>
  <si>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</si>
  <si>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</si>
  <si>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</si>
  <si>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</si>
  <si>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</si>
  <si>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</si>
  <si>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</si>
  <si>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</si>
  <si>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</si>
  <si>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</si>
  <si>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</si>
  <si>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</si>
  <si>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</si>
  <si>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</si>
  <si>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</si>
  <si>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</si>
  <si>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</si>
  <si>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</si>
  <si>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</si>
  <si>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</si>
  <si>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</si>
  <si>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</si>
  <si>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</si>
  <si>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</si>
  <si>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</si>
  <si>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</si>
  <si>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</si>
  <si>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</si>
  <si>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</si>
  <si>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</si>
  <si>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</si>
  <si>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</si>
  <si>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</si>
  <si>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</si>
  <si>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</si>
  <si>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</si>
  <si>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</si>
  <si>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</si>
  <si>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</si>
  <si>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</si>
  <si>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</si>
  <si>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</si>
  <si>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</si>
  <si>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</si>
  <si>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</si>
  <si>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</si>
  <si>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</si>
  <si>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</si>
  <si>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</si>
  <si>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</si>
  <si>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</si>
  <si>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</si>
  <si>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</si>
  <si>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</si>
  <si>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</si>
  <si>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</si>
  <si>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</si>
  <si>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</si>
  <si>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</si>
  <si>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</si>
  <si>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</si>
  <si>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</si>
  <si>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</si>
  <si>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</si>
  <si>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</si>
  <si>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</si>
  <si>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</si>
  <si>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</si>
  <si>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</si>
  <si>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</si>
  <si>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</si>
  <si>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</si>
  <si>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</si>
  <si>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</si>
  <si>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</si>
  <si>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</si>
  <si>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</si>
  <si>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</si>
  <si>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</si>
  <si>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</si>
  <si>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</si>
  <si>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</si>
  <si>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</si>
  <si>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</si>
  <si>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</si>
  <si>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</si>
  <si>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</si>
  <si>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</si>
  <si>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</si>
  <si>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</si>
  <si>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</si>
  <si>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</si>
  <si>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</si>
  <si>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</si>
  <si>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</si>
  <si>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</si>
  <si>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</si>
  <si>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</si>
  <si>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</si>
  <si>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</si>
  <si>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</si>
  <si>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</si>
  <si>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</si>
  <si>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</si>
  <si>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</si>
  <si>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</si>
  <si>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</si>
  <si>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</si>
  <si>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</si>
  <si>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</si>
  <si>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</si>
  <si>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</si>
  <si>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</si>
  <si>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</si>
  <si>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</si>
  <si>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</si>
  <si>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</si>
  <si>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</si>
  <si>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</si>
  <si>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</si>
  <si>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</si>
  <si>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</si>
  <si>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</si>
  <si>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</si>
  <si>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</si>
  <si>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</si>
  <si>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</si>
  <si>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</si>
  <si>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</si>
  <si>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</si>
  <si>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</si>
  <si>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</si>
  <si>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</si>
  <si>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</si>
  <si>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</si>
  <si>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</si>
  <si>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</si>
  <si>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</si>
  <si>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</si>
  <si>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</si>
  <si>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</si>
  <si>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</si>
  <si>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</si>
  <si>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</si>
  <si>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</si>
  <si>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</si>
  <si>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</si>
  <si>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</si>
  <si>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</si>
  <si>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</si>
  <si>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</si>
  <si>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</si>
  <si>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</si>
  <si>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</si>
  <si>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</si>
  <si>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</si>
  <si>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</si>
  <si>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</si>
  <si>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</si>
  <si>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</si>
  <si>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</si>
  <si>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</si>
  <si>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</si>
  <si>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</si>
  <si>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</si>
  <si>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</si>
  <si>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</si>
  <si>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</si>
  <si>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</si>
  <si>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</si>
  <si>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</si>
  <si>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</si>
  <si>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</si>
  <si>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</si>
  <si>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</si>
  <si>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</si>
  <si>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</si>
  <si>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</si>
  <si>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</si>
  <si>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</si>
  <si>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</si>
  <si>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</si>
  <si>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</si>
  <si>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</si>
  <si>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</si>
  <si>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</si>
  <si>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</si>
  <si>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</si>
  <si>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</si>
  <si>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</si>
  <si>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</si>
  <si>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</si>
  <si>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</si>
  <si>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</si>
  <si>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</si>
  <si>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</si>
  <si>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</si>
  <si>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</si>
  <si>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</si>
  <si>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</si>
  <si>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</si>
  <si>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</si>
  <si>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</si>
  <si>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</si>
  <si>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</si>
  <si>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</si>
  <si>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</si>
  <si>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</si>
  <si>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</si>
  <si>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</si>
  <si>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</si>
  <si>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</si>
  <si>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</si>
  <si>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</si>
  <si>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</si>
  <si>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</si>
  <si>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</si>
  <si>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</si>
  <si>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</si>
  <si>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</si>
  <si>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</si>
  <si>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</si>
  <si>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</si>
  <si>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</si>
  <si>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</si>
  <si>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</si>
  <si>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</si>
  <si>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</si>
  <si>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</si>
  <si>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</si>
  <si>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</si>
  <si>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</si>
  <si>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</si>
  <si>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</si>
  <si>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</si>
  <si>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</si>
  <si>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</si>
  <si>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</si>
  <si>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</si>
  <si>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</si>
  <si>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</si>
  <si>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</si>
  <si>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</si>
  <si>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</si>
  <si>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</si>
  <si>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</si>
  <si>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</si>
  <si>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</si>
  <si>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</si>
  <si>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</si>
  <si>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</si>
  <si>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</si>
  <si>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</si>
  <si>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</si>
  <si>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</si>
  <si>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</si>
  <si>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</si>
  <si>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</si>
  <si>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</si>
  <si>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</si>
  <si>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</si>
  <si>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</si>
  <si>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</si>
  <si>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</si>
  <si>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</si>
  <si>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</si>
  <si>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</si>
  <si>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</si>
  <si>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</si>
  <si>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</si>
  <si>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</si>
  <si>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</si>
  <si>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</si>
  <si>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</si>
  <si>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</si>
  <si>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</si>
  <si>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</si>
  <si>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</si>
  <si>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</si>
  <si>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</si>
  <si>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</si>
  <si>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</si>
  <si>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</si>
  <si>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</si>
  <si>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</si>
  <si>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</si>
  <si>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</si>
  <si>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</si>
  <si>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</si>
  <si>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</si>
  <si>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</si>
  <si>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</si>
  <si>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</si>
  <si>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</si>
  <si>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</si>
  <si>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</si>
  <si>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</si>
  <si>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</si>
  <si>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</si>
  <si>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</si>
  <si>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</si>
  <si>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</si>
  <si>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</si>
  <si>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</si>
  <si>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</si>
  <si>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</si>
  <si>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</si>
  <si>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</si>
  <si>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</si>
  <si>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</si>
  <si>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</si>
  <si>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</si>
  <si>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</si>
  <si>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</si>
  <si>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</si>
  <si>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</si>
  <si>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</si>
  <si>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</si>
  <si>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</si>
  <si>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</si>
  <si>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</si>
  <si>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</si>
  <si>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</si>
  <si>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</si>
  <si>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</si>
  <si>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</si>
  <si>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</si>
  <si>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</si>
  <si>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</si>
  <si>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</si>
  <si>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</si>
  <si>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</si>
  <si>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</si>
  <si>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</si>
  <si>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</si>
  <si>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</si>
  <si>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</si>
  <si>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</si>
  <si>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</si>
  <si>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</si>
  <si>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</si>
  <si>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</si>
  <si>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</si>
  <si>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</si>
  <si>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</si>
  <si>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</si>
  <si>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</si>
  <si>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</si>
  <si>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</si>
  <si>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</si>
  <si>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</si>
  <si>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</si>
  <si>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</si>
  <si>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</si>
  <si>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</si>
  <si>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</si>
  <si>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</si>
  <si>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</si>
  <si>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</si>
  <si>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</si>
  <si>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</si>
  <si>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</si>
  <si>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</si>
  <si>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</si>
  <si>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</si>
  <si>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</si>
  <si>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</si>
  <si>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</si>
  <si>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</si>
  <si>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</si>
  <si>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</si>
  <si>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</si>
  <si>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</si>
  <si>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</si>
  <si>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</si>
  <si>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</si>
  <si>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</si>
  <si>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</si>
  <si>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</si>
  <si>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</si>
  <si>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</si>
  <si>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</si>
  <si>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</si>
  <si>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</si>
  <si>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</si>
  <si>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</si>
  <si>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</si>
  <si>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</si>
  <si>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</si>
  <si>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</si>
  <si>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</si>
  <si>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</si>
  <si>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</si>
  <si>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</si>
  <si>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</si>
  <si>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</si>
  <si>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</si>
  <si>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</si>
  <si>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</si>
  <si>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</si>
  <si>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</si>
  <si>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</si>
  <si>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</si>
  <si>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</si>
  <si>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</si>
  <si>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</si>
  <si>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</si>
  <si>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</si>
  <si>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</si>
  <si>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</si>
  <si>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</si>
  <si>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</si>
  <si>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</si>
  <si>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</si>
  <si>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</si>
  <si>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</si>
  <si>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</si>
  <si>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</si>
  <si>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</si>
  <si>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</si>
  <si>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</si>
  <si>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</si>
  <si>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</si>
  <si>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</si>
  <si>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</si>
  <si>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</si>
  <si>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</si>
  <si>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</si>
  <si>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</si>
  <si>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</si>
  <si>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</si>
  <si>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</si>
  <si>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</si>
  <si>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</si>
  <si>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</si>
  <si>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</si>
  <si>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</si>
  <si>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</si>
  <si>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</si>
  <si>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</si>
  <si>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</si>
  <si>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</si>
  <si>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</si>
  <si>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</si>
  <si>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</si>
  <si>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</si>
  <si>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</si>
  <si>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</si>
  <si>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</si>
  <si>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</si>
  <si>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</si>
  <si>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</si>
  <si>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</si>
  <si>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</si>
  <si>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</si>
  <si>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</si>
  <si>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</si>
  <si>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</si>
  <si>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</si>
  <si>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</si>
  <si>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</si>
  <si>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</si>
  <si>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</si>
  <si>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</si>
  <si>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</si>
  <si>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</si>
  <si>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</si>
  <si>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</si>
  <si>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</si>
  <si>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</si>
  <si>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</si>
  <si>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</si>
  <si>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</si>
  <si>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</si>
  <si>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</si>
  <si>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</si>
  <si>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</si>
  <si>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</si>
  <si>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</si>
  <si>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</si>
  <si>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</si>
  <si>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</si>
  <si>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</si>
  <si>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</si>
  <si>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</si>
  <si>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</si>
  <si>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</si>
  <si>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</si>
  <si>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</si>
  <si>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</si>
  <si>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</si>
  <si>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</si>
  <si>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</si>
  <si>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</si>
  <si>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</si>
  <si>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</si>
  <si>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</si>
  <si>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</si>
  <si>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</si>
  <si>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</si>
  <si>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</si>
  <si>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</si>
  <si>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</si>
  <si>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</si>
  <si>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</si>
  <si>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</si>
  <si>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</si>
  <si>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</si>
  <si>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</si>
  <si>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</si>
  <si>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</si>
  <si>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</si>
  <si>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</si>
  <si>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</si>
  <si>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</si>
  <si>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</si>
  <si>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</si>
  <si>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</si>
  <si>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</si>
  <si>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</si>
  <si>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</si>
  <si>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</si>
  <si>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</si>
  <si>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</si>
  <si>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</si>
  <si>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</si>
  <si>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</si>
  <si>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</si>
  <si>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</si>
  <si>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</si>
  <si>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</si>
  <si>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</si>
  <si>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</si>
  <si>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</si>
  <si>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</si>
  <si>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</si>
  <si>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</si>
  <si>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</si>
  <si>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</si>
  <si>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</si>
  <si>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</si>
  <si>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</si>
  <si>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</si>
  <si>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</si>
  <si>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</si>
  <si>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</si>
  <si>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</si>
  <si>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</si>
  <si>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</si>
  <si>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</si>
  <si>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</si>
  <si>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</si>
  <si>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</si>
  <si>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</si>
  <si>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</si>
  <si>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</si>
  <si>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</si>
  <si>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</si>
  <si>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</si>
  <si>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</si>
  <si>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</si>
  <si>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</si>
  <si>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</si>
  <si>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</si>
  <si>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</si>
  <si>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</si>
  <si>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</si>
  <si>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</si>
  <si>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</si>
  <si>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</si>
  <si>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</si>
  <si>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</si>
  <si>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</si>
  <si>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</si>
  <si>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</si>
  <si>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</si>
  <si>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</si>
  <si>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</si>
  <si>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</si>
  <si>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</si>
  <si>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</si>
  <si>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</si>
  <si>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</si>
  <si>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</si>
  <si>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</si>
  <si>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</si>
  <si>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</si>
  <si>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</si>
  <si>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</si>
  <si>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</si>
  <si>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</si>
  <si>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</si>
  <si>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</si>
  <si>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</si>
  <si>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</si>
  <si>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</si>
  <si>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</si>
  <si>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</si>
  <si>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</si>
  <si>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</si>
  <si>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</si>
  <si>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</si>
  <si>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</si>
  <si>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</si>
  <si>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</si>
  <si>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</si>
  <si>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</si>
  <si>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</si>
  <si>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</si>
  <si>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</si>
  <si>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</si>
  <si>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</si>
  <si>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</si>
  <si>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</si>
  <si>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</si>
  <si>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</si>
  <si>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</si>
  <si>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</si>
  <si>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</si>
  <si>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</si>
  <si>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</si>
  <si>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</si>
  <si>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</si>
  <si>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</si>
  <si>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</si>
  <si>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</si>
  <si>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</si>
  <si>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</si>
  <si>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</si>
  <si>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</si>
  <si>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</si>
  <si>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</si>
  <si>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</si>
  <si>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</si>
  <si>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</si>
  <si>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</si>
  <si>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</si>
  <si>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</si>
  <si>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</si>
  <si>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</si>
  <si>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</si>
  <si>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</si>
  <si>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</si>
  <si>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</si>
  <si>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</si>
  <si>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</si>
  <si>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</si>
  <si>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</si>
  <si>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</si>
  <si>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</si>
  <si>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</si>
  <si>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</si>
  <si>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</si>
  <si>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</si>
  <si>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</si>
  <si>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</si>
  <si>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</si>
  <si>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</si>
  <si>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</si>
  <si>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</si>
  <si>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</si>
  <si>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</si>
  <si>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</si>
  <si>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</si>
  <si>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</si>
  <si>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</si>
  <si>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</si>
  <si>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</si>
  <si>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</si>
  <si>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</si>
  <si>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</si>
  <si>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</si>
  <si>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</si>
  <si>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</si>
  <si>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</si>
  <si>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</si>
  <si>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</si>
  <si>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</si>
  <si>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</si>
  <si>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</si>
  <si>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</si>
  <si>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</si>
  <si>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</si>
  <si>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</si>
  <si>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</si>
  <si>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</si>
  <si>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</si>
  <si>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</si>
  <si>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</si>
  <si>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</si>
  <si>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</si>
  <si>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</si>
  <si>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</si>
  <si>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</si>
  <si>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</si>
  <si>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</si>
  <si>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</si>
  <si>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</si>
  <si>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</si>
  <si>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</si>
  <si>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</si>
  <si>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</si>
  <si>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</si>
  <si>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</si>
  <si>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</si>
  <si>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</si>
  <si>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</si>
  <si>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</si>
  <si>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</si>
  <si>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</si>
  <si>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</si>
  <si>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</si>
  <si>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</si>
  <si>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</si>
  <si>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</si>
  <si>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</si>
  <si>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</si>
  <si>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</si>
  <si>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</si>
  <si>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</si>
  <si>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</si>
  <si>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</si>
  <si>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</si>
  <si>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</si>
  <si>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</si>
  <si>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</si>
  <si>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</si>
  <si>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</si>
  <si>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</si>
  <si>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</si>
  <si>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</si>
  <si>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</si>
  <si>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</si>
  <si>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</si>
  <si>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</si>
  <si>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</si>
  <si>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</si>
  <si>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</si>
  <si>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</si>
  <si>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</si>
  <si>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</si>
  <si>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</si>
  <si>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</si>
  <si>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</si>
  <si>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</si>
  <si>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</si>
  <si>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</si>
  <si>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</si>
  <si>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</si>
  <si>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</si>
  <si>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</si>
  <si>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</si>
  <si>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</si>
  <si>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</si>
  <si>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</si>
  <si>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</si>
  <si>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</si>
  <si>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</si>
  <si>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</si>
  <si>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</si>
  <si>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</si>
  <si>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</si>
  <si>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</si>
  <si>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</si>
  <si>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</si>
  <si>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</si>
  <si>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</si>
  <si>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</si>
  <si>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</si>
  <si>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</si>
  <si>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</si>
  <si>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</si>
  <si>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</si>
  <si>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</si>
  <si>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</si>
  <si>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</si>
  <si>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</si>
  <si>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</si>
  <si>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</si>
  <si>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</si>
  <si>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</si>
  <si>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</si>
  <si>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</si>
  <si>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</si>
  <si>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</si>
  <si>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</si>
  <si>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</si>
  <si>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</si>
  <si>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</si>
  <si>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</si>
  <si>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</si>
  <si>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</si>
  <si>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</si>
  <si>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</si>
  <si>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</si>
  <si>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</si>
  <si>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</si>
  <si>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</si>
  <si>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</si>
  <si>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</si>
  <si>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</si>
  <si>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</si>
  <si>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</si>
  <si>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</si>
  <si>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</si>
  <si>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</si>
  <si>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</si>
  <si>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</si>
  <si>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</si>
  <si>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</si>
  <si>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</si>
  <si>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</si>
  <si>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</si>
  <si>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</si>
  <si>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</si>
  <si>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</si>
  <si>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</si>
  <si>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</si>
  <si>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</si>
  <si>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</si>
  <si>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</si>
  <si>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</si>
  <si>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</si>
  <si>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</si>
  <si>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</si>
  <si>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</si>
  <si>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</si>
  <si>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</si>
  <si>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</si>
  <si>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</si>
  <si>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</si>
  <si>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</si>
  <si>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</si>
  <si>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</si>
  <si>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</si>
  <si>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</si>
  <si>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</si>
  <si>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</si>
  <si>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</si>
  <si>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</si>
  <si>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</si>
  <si>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</si>
  <si>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</si>
  <si>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</si>
  <si>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</si>
  <si>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</si>
  <si>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</si>
  <si>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</si>
  <si>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</si>
  <si>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</si>
  <si>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</si>
  <si>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</si>
  <si>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</si>
  <si>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</si>
  <si>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</si>
  <si>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</si>
  <si>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</si>
  <si>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</si>
  <si>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</si>
  <si>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</si>
  <si>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</si>
  <si>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</si>
  <si>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</si>
  <si>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</si>
  <si>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</si>
  <si>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</si>
  <si>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</si>
  <si>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</si>
  <si>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</si>
  <si>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</si>
  <si>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</si>
  <si>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</si>
  <si>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</si>
  <si>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</si>
  <si>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</si>
  <si>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</si>
  <si>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</si>
  <si>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</si>
  <si>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</si>
  <si>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</si>
  <si>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</si>
  <si>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</si>
  <si>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</si>
  <si>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</si>
  <si>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</si>
  <si>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</si>
  <si>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</si>
  <si>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</si>
  <si>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</si>
  <si>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</si>
  <si>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</si>
  <si>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</si>
  <si>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</si>
  <si>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</si>
  <si>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</si>
  <si>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</si>
  <si>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</si>
  <si>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</si>
  <si>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</si>
  <si>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</si>
  <si>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</si>
  <si>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</si>
  <si>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</si>
  <si>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</si>
  <si>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</si>
  <si>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</si>
  <si>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</si>
  <si>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</si>
  <si>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</si>
  <si>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</si>
  <si>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</si>
  <si>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</si>
  <si>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</si>
  <si>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</si>
  <si>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</si>
  <si>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</si>
  <si>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</si>
  <si>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</si>
  <si>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</si>
  <si>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</si>
  <si>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</si>
  <si>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</si>
  <si>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</si>
  <si>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</si>
  <si>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</si>
  <si>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</si>
  <si>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</si>
  <si>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</si>
  <si>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</si>
  <si>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</si>
  <si>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</si>
  <si>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</si>
  <si>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</si>
  <si>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</si>
  <si>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</si>
  <si>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</si>
  <si>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</si>
  <si>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</si>
  <si>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</si>
  <si>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</si>
  <si>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</si>
  <si>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</si>
  <si>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</si>
  <si>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</si>
  <si>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</si>
  <si>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</si>
  <si>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</si>
  <si>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</si>
  <si>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</si>
  <si>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</si>
  <si>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</si>
  <si>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</si>
  <si>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</si>
  <si>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</si>
  <si>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</si>
  <si>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</si>
  <si>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</si>
  <si>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</si>
  <si>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</si>
  <si>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</si>
  <si>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</si>
  <si>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</si>
  <si>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</si>
  <si>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</si>
  <si>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</si>
  <si>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</si>
  <si>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</si>
  <si>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</si>
  <si>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</si>
  <si>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</si>
  <si>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</si>
  <si>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</si>
  <si>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</si>
  <si>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</si>
  <si>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</si>
  <si>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</si>
  <si>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</si>
  <si>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</si>
  <si>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</si>
  <si>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</si>
  <si>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</si>
  <si>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</si>
  <si>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</si>
  <si>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</si>
  <si>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</si>
  <si>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</si>
  <si>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</si>
  <si>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</si>
  <si>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</si>
  <si>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</si>
  <si>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</si>
  <si>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</si>
  <si>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</si>
  <si>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</si>
  <si>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</si>
  <si>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</si>
  <si>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</si>
  <si>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</si>
  <si>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</si>
  <si>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</si>
  <si>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</si>
  <si>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</si>
  <si>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</si>
  <si>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</si>
  <si>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</si>
  <si>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</si>
  <si>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</si>
  <si>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</si>
  <si>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</si>
  <si>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</si>
  <si>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</si>
  <si>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</si>
  <si>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</si>
  <si>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</si>
  <si>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</si>
  <si>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</si>
  <si>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</si>
  <si>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</si>
  <si>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</si>
  <si>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</si>
  <si>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</si>
  <si>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</si>
  <si>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</si>
  <si>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</si>
  <si>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</si>
  <si>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</si>
  <si>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</si>
  <si>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</si>
  <si>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</si>
  <si>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</si>
  <si>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</si>
  <si>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</si>
  <si>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</si>
  <si>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</si>
  <si>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</si>
  <si>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</si>
  <si>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</si>
  <si>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</si>
  <si>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</si>
  <si>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</si>
  <si>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</si>
  <si>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</si>
  <si>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</si>
  <si>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</si>
  <si>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</si>
  <si>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</si>
  <si>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</si>
  <si>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</si>
  <si>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</si>
  <si>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</si>
  <si>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</si>
  <si>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</si>
  <si>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</si>
  <si>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</si>
  <si>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</si>
  <si>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</si>
  <si>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</si>
  <si>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</si>
  <si>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</si>
  <si>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</si>
  <si>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</si>
  <si>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</si>
  <si>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</si>
  <si>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</si>
  <si>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</si>
  <si>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</si>
  <si>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</si>
  <si>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</si>
  <si>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</si>
  <si>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</si>
  <si>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</si>
  <si>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</si>
  <si>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</si>
  <si>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</si>
  <si>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</si>
  <si>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</si>
  <si>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</si>
  <si>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</si>
  <si>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</si>
  <si>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</si>
  <si>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</si>
  <si>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</si>
  <si>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</si>
  <si>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</si>
  <si>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</si>
  <si>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</si>
  <si>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</si>
  <si>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</si>
  <si>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</si>
  <si>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</si>
  <si>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</si>
  <si>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</si>
  <si>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</si>
  <si>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</si>
  <si>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</si>
  <si>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</si>
  <si>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</si>
  <si>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</si>
  <si>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</si>
  <si>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</si>
  <si>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</si>
  <si>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</si>
  <si>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</si>
  <si>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</si>
  <si>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</si>
  <si>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</si>
  <si>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</si>
  <si>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</si>
  <si>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</si>
  <si>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</si>
  <si>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</si>
  <si>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</si>
  <si>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</si>
  <si>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</si>
  <si>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</si>
  <si>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</si>
  <si>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</si>
  <si>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</si>
  <si>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</si>
  <si>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</si>
  <si>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</si>
  <si>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</si>
  <si>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</si>
  <si>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</si>
  <si>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</si>
  <si>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</si>
  <si>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</si>
  <si>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</si>
  <si>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</si>
  <si>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</si>
  <si>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</si>
  <si>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</si>
  <si>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</si>
  <si>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</si>
  <si>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</si>
  <si>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</si>
  <si>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</si>
  <si>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</si>
  <si>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</si>
  <si>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</si>
  <si>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</si>
  <si>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</si>
  <si>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</si>
  <si>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</si>
  <si>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</si>
  <si>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</si>
  <si>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</si>
  <si>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</si>
  <si>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</si>
  <si>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</si>
  <si>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</si>
  <si>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</si>
  <si>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</si>
  <si>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</si>
  <si>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</si>
  <si>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</si>
  <si>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</si>
  <si>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</si>
  <si>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</si>
  <si>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</si>
  <si>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</si>
  <si>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</si>
  <si>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</si>
  <si>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</si>
  <si>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</si>
  <si>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</si>
  <si>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</si>
  <si>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</si>
  <si>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</si>
  <si>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</si>
  <si>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</si>
  <si>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</si>
  <si>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</si>
  <si>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</si>
  <si>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</si>
  <si>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</si>
  <si>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</si>
  <si>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</si>
  <si>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</si>
  <si>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</si>
  <si>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</si>
  <si>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</si>
  <si>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</si>
  <si>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</si>
  <si>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</si>
  <si>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</si>
  <si>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</si>
  <si>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</si>
  <si>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</si>
  <si>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</si>
  <si>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</si>
  <si>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</si>
  <si>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</si>
  <si>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</si>
  <si>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</si>
  <si>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</si>
  <si>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</si>
  <si>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</si>
  <si>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</si>
  <si>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</si>
  <si>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</si>
  <si>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</si>
  <si>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</si>
  <si>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</si>
  <si>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</si>
  <si>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</si>
  <si>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</si>
  <si>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</si>
  <si>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</si>
  <si>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</si>
  <si>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</si>
  <si>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</si>
  <si>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</si>
  <si>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</si>
  <si>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</si>
  <si>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</si>
  <si>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</si>
  <si>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</si>
  <si>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</si>
  <si>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</si>
  <si>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</si>
  <si>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</si>
  <si>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</si>
  <si>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</si>
  <si>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</si>
  <si>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</si>
  <si>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</si>
  <si>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</si>
  <si>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</si>
  <si>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</si>
  <si>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</si>
  <si>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</si>
  <si>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</si>
  <si>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</si>
  <si>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</si>
  <si>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</si>
  <si>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</si>
  <si>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</si>
  <si>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</si>
  <si>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</si>
  <si>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</si>
  <si>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</si>
  <si>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</si>
  <si>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</si>
  <si>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</si>
  <si>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</si>
  <si>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</si>
  <si>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</si>
  <si>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</si>
  <si>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</si>
  <si>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</si>
  <si>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</si>
  <si>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</si>
  <si>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</si>
  <si>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</si>
  <si>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</si>
  <si>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</si>
  <si>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</si>
  <si>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</si>
  <si>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</si>
  <si>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</si>
  <si>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</si>
  <si>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</si>
  <si>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</si>
  <si>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</si>
  <si>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</si>
  <si>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</si>
  <si>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</si>
  <si>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</si>
  <si>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</si>
  <si>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</si>
  <si>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</si>
  <si>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</si>
  <si>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</si>
  <si>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</si>
  <si>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</si>
  <si>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</si>
  <si>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</si>
  <si>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</si>
  <si>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</si>
  <si>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</si>
  <si>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</si>
  <si>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</si>
  <si>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</si>
  <si>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</si>
  <si>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</si>
  <si>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</si>
  <si>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</si>
  <si>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</si>
  <si>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</si>
  <si>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</si>
  <si>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</si>
  <si>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</si>
  <si>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</si>
  <si>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</si>
  <si>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</si>
  <si>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</si>
  <si>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</si>
  <si>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</si>
  <si>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</si>
  <si>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</si>
  <si>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</si>
  <si>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</si>
  <si>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</si>
  <si>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</si>
  <si>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</si>
  <si>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</si>
  <si>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</si>
  <si>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</si>
  <si>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</si>
  <si>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</si>
  <si>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</si>
  <si>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</si>
  <si>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</si>
  <si>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</si>
  <si>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</si>
  <si>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</si>
  <si>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</si>
  <si>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</si>
  <si>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</si>
  <si>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</si>
  <si>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</si>
  <si>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</si>
  <si>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</si>
  <si>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</si>
  <si>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</si>
  <si>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</si>
  <si>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</si>
  <si>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</si>
  <si>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</si>
  <si>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</si>
  <si>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</si>
  <si>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</si>
  <si>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</si>
  <si>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</si>
  <si>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</si>
  <si>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</si>
  <si>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</si>
  <si>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</si>
  <si>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</si>
  <si>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</si>
  <si>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</si>
  <si>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</si>
  <si>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</si>
  <si>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</si>
  <si>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</si>
  <si>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</si>
  <si>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</si>
  <si>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</si>
  <si>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</si>
  <si>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</si>
  <si>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</si>
  <si>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</si>
  <si>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</si>
  <si>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</si>
  <si>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</si>
  <si>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</si>
  <si>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</si>
  <si>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</si>
  <si>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</si>
  <si>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</si>
  <si>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</si>
  <si>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</si>
  <si>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</si>
  <si>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</si>
  <si>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</si>
  <si>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</si>
  <si>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</si>
  <si>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</si>
  <si>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</si>
  <si>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</si>
  <si>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</si>
  <si>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</si>
  <si>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</si>
  <si>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</si>
  <si>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</si>
  <si>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</si>
  <si>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</si>
  <si>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</si>
  <si>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</si>
  <si>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</si>
  <si>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</si>
  <si>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</si>
  <si>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</si>
  <si>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</si>
  <si>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</si>
  <si>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</si>
  <si>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</si>
  <si>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</si>
  <si>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</si>
  <si>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</si>
  <si>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</si>
  <si>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</si>
  <si>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</si>
  <si>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</si>
  <si>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</si>
  <si>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</si>
  <si>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</si>
  <si>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</si>
  <si>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</si>
  <si>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</si>
  <si>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</si>
  <si>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</si>
  <si>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</si>
  <si>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</si>
  <si>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</si>
  <si>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</si>
  <si>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</si>
  <si>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</si>
  <si>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</si>
  <si>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</si>
  <si>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</si>
  <si>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</si>
  <si>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</si>
  <si>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</si>
  <si>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</si>
  <si>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</si>
  <si>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</si>
  <si>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</si>
  <si>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</si>
  <si>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</si>
  <si>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</si>
  <si>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</si>
  <si>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</si>
  <si>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</si>
  <si>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</si>
  <si>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</si>
  <si>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</si>
  <si>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</si>
  <si>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</si>
  <si>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</si>
  <si>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</si>
  <si>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</si>
  <si>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</si>
  <si>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</si>
  <si>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</si>
  <si>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</si>
  <si>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</si>
  <si>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</si>
  <si>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</si>
  <si>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</si>
  <si>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</si>
  <si>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</si>
  <si>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</si>
  <si>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</si>
  <si>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</si>
  <si>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</si>
  <si>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</si>
  <si>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</si>
  <si>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</si>
  <si>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</si>
  <si>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</si>
  <si>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</si>
  <si>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</si>
  <si>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</si>
  <si>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</si>
  <si>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</si>
  <si>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</si>
  <si>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</si>
  <si>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</si>
  <si>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</si>
  <si>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</si>
  <si>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</si>
  <si>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</si>
  <si>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</si>
  <si>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</si>
  <si>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</si>
  <si>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</si>
  <si>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</si>
  <si>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</si>
  <si>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</si>
  <si>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</si>
  <si>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</si>
  <si>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</si>
  <si>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</si>
  <si>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</si>
  <si>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</si>
  <si>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</si>
  <si>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</si>
  <si>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</si>
  <si>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</si>
  <si>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</si>
  <si>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</si>
  <si>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</si>
  <si>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</si>
  <si>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</si>
  <si>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</si>
  <si>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</si>
  <si>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</si>
  <si>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</si>
  <si>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</si>
  <si>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</si>
  <si>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</si>
  <si>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</si>
  <si>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</si>
  <si>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</si>
  <si>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</si>
  <si>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</si>
  <si>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</si>
  <si>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</si>
  <si>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</si>
  <si>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</si>
  <si>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</si>
  <si>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</si>
  <si>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</si>
  <si>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</si>
  <si>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</si>
  <si>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</si>
  <si>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</si>
  <si>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</si>
  <si>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</si>
  <si>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</si>
  <si>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</si>
  <si>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</si>
  <si>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</si>
  <si>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</si>
  <si>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</si>
  <si>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</si>
  <si>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</si>
  <si>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</si>
  <si>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</si>
  <si>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</si>
  <si>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</si>
  <si>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</si>
  <si>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</si>
  <si>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</si>
  <si>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</si>
  <si>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</si>
  <si>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</si>
  <si>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</si>
  <si>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</si>
  <si>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</si>
  <si>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</si>
  <si>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</si>
  <si>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</si>
  <si>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</si>
  <si>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</si>
  <si>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</si>
  <si>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</si>
  <si>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</si>
  <si>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</si>
  <si>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</si>
  <si>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</si>
  <si>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</si>
  <si>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</si>
  <si>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</si>
  <si>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</si>
  <si>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</si>
  <si>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</si>
  <si>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</si>
  <si>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</si>
  <si>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</si>
  <si>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</si>
  <si>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</si>
  <si>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</si>
  <si>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</si>
  <si>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</si>
  <si>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</si>
  <si>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</si>
  <si>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</si>
  <si>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</si>
  <si>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</si>
  <si>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</si>
  <si>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</si>
  <si>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</si>
  <si>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</si>
  <si>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</si>
  <si>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</si>
  <si>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</si>
  <si>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</si>
  <si>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</si>
  <si>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</si>
  <si>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</si>
  <si>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</si>
  <si>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</si>
  <si>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</si>
  <si>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</si>
  <si>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</si>
  <si>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</si>
  <si>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</si>
  <si>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</si>
  <si>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</si>
  <si>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</si>
  <si>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</si>
  <si>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</si>
  <si>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</si>
  <si>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</si>
  <si>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</si>
  <si>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</si>
  <si>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</si>
  <si>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</si>
  <si>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</si>
  <si>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</si>
  <si>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</si>
  <si>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</si>
  <si>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</si>
  <si>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</si>
  <si>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</si>
  <si>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</si>
  <si>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</si>
  <si>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</si>
  <si>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</si>
  <si>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</si>
  <si>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</si>
  <si>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</si>
  <si>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</si>
  <si>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</si>
  <si>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</si>
  <si>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</si>
  <si>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</si>
  <si>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</si>
  <si>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</si>
  <si>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</si>
  <si>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</si>
  <si>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</si>
  <si>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</si>
  <si>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</si>
  <si>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</si>
  <si>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</si>
  <si>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</si>
  <si>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</si>
  <si>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</si>
  <si>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</si>
  <si>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</si>
  <si>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</si>
  <si>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</si>
  <si>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</si>
  <si>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</si>
  <si>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</si>
  <si>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</si>
  <si>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</si>
  <si>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</si>
  <si>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</si>
  <si>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</si>
  <si>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</si>
  <si>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</si>
  <si>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</si>
  <si>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</si>
  <si>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</si>
  <si>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</si>
  <si>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</si>
  <si>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</si>
  <si>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</si>
  <si>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</si>
  <si>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</si>
  <si>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</si>
  <si>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</si>
  <si>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</si>
  <si>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</si>
  <si>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</si>
  <si>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</si>
  <si>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</si>
  <si>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</si>
  <si>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</si>
  <si>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</si>
  <si>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</si>
  <si>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</si>
  <si>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</si>
  <si>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</si>
  <si>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</si>
  <si>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</si>
  <si>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</si>
  <si>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</si>
  <si>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</si>
  <si>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</si>
  <si>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</si>
  <si>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</si>
  <si>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</si>
  <si>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</si>
  <si>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</si>
  <si>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</si>
  <si>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</si>
  <si>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</si>
  <si>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</si>
  <si>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</si>
  <si>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</si>
  <si>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</si>
  <si>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</si>
  <si>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</si>
  <si>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</si>
  <si>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</si>
  <si>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</si>
  <si>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</si>
  <si>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</si>
  <si>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</si>
  <si>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</si>
  <si>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</si>
  <si>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</si>
  <si>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</si>
  <si>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</si>
  <si>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</si>
  <si>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</si>
  <si>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</si>
  <si>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</si>
  <si>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</si>
  <si>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</si>
  <si>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</si>
  <si>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</si>
  <si>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</si>
  <si>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</si>
  <si>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</si>
  <si>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</si>
  <si>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</si>
  <si>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</si>
  <si>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</si>
  <si>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</si>
  <si>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</si>
  <si>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</si>
  <si>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</si>
  <si>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</si>
  <si>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</si>
  <si>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</si>
  <si>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</si>
  <si>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</si>
  <si>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</si>
  <si>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</si>
  <si>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</si>
  <si>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</si>
  <si>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</si>
  <si>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</si>
  <si>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</si>
  <si>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</si>
  <si>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</si>
  <si>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</si>
  <si>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</si>
  <si>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</si>
  <si>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</si>
  <si>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</si>
  <si>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</si>
  <si>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</si>
  <si>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</si>
  <si>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</si>
  <si>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</si>
  <si>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</si>
  <si>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</si>
  <si>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</si>
  <si>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</si>
  <si>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</si>
  <si>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</si>
  <si>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</si>
  <si>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</si>
  <si>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</si>
  <si>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</si>
  <si>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</si>
  <si>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</si>
  <si>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</si>
  <si>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</si>
  <si>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</si>
  <si>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</si>
  <si>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</si>
  <si>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</si>
  <si>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</si>
  <si>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</si>
  <si>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</si>
  <si>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</si>
  <si>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</si>
  <si>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</si>
  <si>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</si>
  <si>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</si>
  <si>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</si>
  <si>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</si>
  <si>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</si>
  <si>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</si>
  <si>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</si>
  <si>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</si>
  <si>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</si>
  <si>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</si>
  <si>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</si>
  <si>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</si>
  <si>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</si>
  <si>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</si>
  <si>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</si>
  <si>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</si>
  <si>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</si>
  <si>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</si>
  <si>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</si>
  <si>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</si>
  <si>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</si>
  <si>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</si>
  <si>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</si>
  <si>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</si>
  <si>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</si>
  <si>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</si>
  <si>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</si>
  <si>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</si>
  <si>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</si>
  <si>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</si>
  <si>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</si>
  <si>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</si>
  <si>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</si>
  <si>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</si>
  <si>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</si>
  <si>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</si>
  <si>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</si>
  <si>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</si>
  <si>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</si>
  <si>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</si>
  <si>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</si>
  <si>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</si>
  <si>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</si>
  <si>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</si>
  <si>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</si>
  <si>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</si>
  <si>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</si>
  <si>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</si>
  <si>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</si>
  <si>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</si>
  <si>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</si>
  <si>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</si>
  <si>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</si>
  <si>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</si>
  <si>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</si>
  <si>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</si>
  <si>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</si>
  <si>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</si>
  <si>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</si>
  <si>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</si>
  <si>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</si>
  <si>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</si>
  <si>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</si>
  <si>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</si>
  <si>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</si>
  <si>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</si>
  <si>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</si>
  <si>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</si>
  <si>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</si>
  <si>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</si>
  <si>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</si>
  <si>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</si>
  <si>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</si>
  <si>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</si>
  <si>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</si>
  <si>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</si>
  <si>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</si>
  <si>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</si>
  <si>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</si>
  <si>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</si>
  <si>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</si>
  <si>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</si>
  <si>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</si>
  <si>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</si>
  <si>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</si>
  <si>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</si>
  <si>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</si>
  <si>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</si>
  <si>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</si>
  <si>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</si>
  <si>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</si>
  <si>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</si>
  <si>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</si>
  <si>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</si>
  <si>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</si>
  <si>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</si>
  <si>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</si>
  <si>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</si>
  <si>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</si>
  <si>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</si>
  <si>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</si>
  <si>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</si>
  <si>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</si>
  <si>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</si>
  <si>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</si>
  <si>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</si>
  <si>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</si>
  <si>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</si>
  <si>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</si>
  <si>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</si>
  <si>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</si>
  <si>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</si>
  <si>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</si>
  <si>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</si>
  <si>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</si>
  <si>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</si>
  <si>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</si>
  <si>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</si>
  <si>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</si>
  <si>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</si>
  <si>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</si>
  <si>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</si>
  <si>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</si>
  <si>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</si>
  <si>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</si>
  <si>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</si>
  <si>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</si>
  <si>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</si>
  <si>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</si>
  <si>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</si>
  <si>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</si>
  <si>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</si>
  <si>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</si>
  <si>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</si>
  <si>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</si>
  <si>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</si>
  <si>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</si>
  <si>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</si>
  <si>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</si>
  <si>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</si>
  <si>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</si>
  <si>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</si>
  <si>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</si>
  <si>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</si>
  <si>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</si>
  <si>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</si>
  <si>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</si>
  <si>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</si>
  <si>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</si>
  <si>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</si>
  <si>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</si>
  <si>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</si>
  <si>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</si>
  <si>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</si>
  <si>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</si>
  <si>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</si>
  <si>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</si>
  <si>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</si>
  <si>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</si>
  <si>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</si>
  <si>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</si>
  <si>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</si>
  <si>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</si>
  <si>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</si>
  <si>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</si>
  <si>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</si>
  <si>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</si>
  <si>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</si>
  <si>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</si>
  <si>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</si>
  <si>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</si>
  <si>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</si>
  <si>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</si>
  <si>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</si>
  <si>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</si>
  <si>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</si>
  <si>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</si>
  <si>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</si>
  <si>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</si>
  <si>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</si>
  <si>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</si>
  <si>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</si>
  <si>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</si>
  <si>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</si>
  <si>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</si>
  <si>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</si>
  <si>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</si>
  <si>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</si>
  <si>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</si>
  <si>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</si>
  <si>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</si>
  <si>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</si>
  <si>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</si>
  <si>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</si>
  <si>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</si>
  <si>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</si>
  <si>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</si>
  <si>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</si>
  <si>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</si>
  <si>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</si>
  <si>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</si>
  <si>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</si>
  <si>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</si>
  <si>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</si>
  <si>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</si>
  <si>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</si>
  <si>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</si>
  <si>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</si>
  <si>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</si>
  <si>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</si>
  <si>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</si>
  <si>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</si>
  <si>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</si>
  <si>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</si>
  <si>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</si>
  <si>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</si>
  <si>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</si>
  <si>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</si>
  <si>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</si>
  <si>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</si>
  <si>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</si>
  <si>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</si>
  <si>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</si>
  <si>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</si>
  <si>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</si>
  <si>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</si>
  <si>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</si>
  <si>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</si>
  <si>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</si>
  <si>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</si>
  <si>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</si>
  <si>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</si>
  <si>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</si>
  <si>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</si>
  <si>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</si>
  <si>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</si>
  <si>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</si>
  <si>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</si>
  <si>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</si>
  <si>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</si>
  <si>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</si>
  <si>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</si>
  <si>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</si>
  <si>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</si>
  <si>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</si>
  <si>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</si>
  <si>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</si>
  <si>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</si>
  <si>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</si>
  <si>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</si>
  <si>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</si>
  <si>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</si>
  <si>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</si>
  <si>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</si>
  <si>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</si>
  <si>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</si>
  <si>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</si>
  <si>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</si>
  <si>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</si>
  <si>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</si>
  <si>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</si>
  <si>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</si>
  <si>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</si>
  <si>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</si>
  <si>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</si>
  <si>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</si>
  <si>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</si>
  <si>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</si>
  <si>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</si>
  <si>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</si>
  <si>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</si>
  <si>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</si>
  <si>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</si>
  <si>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</si>
  <si>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</si>
  <si>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</si>
  <si>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</si>
  <si>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</si>
  <si>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</si>
  <si>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</si>
  <si>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</si>
  <si>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</si>
  <si>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</si>
  <si>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</si>
  <si>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</si>
  <si>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</si>
  <si>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</si>
  <si>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</si>
  <si>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</si>
  <si>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</si>
  <si>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</si>
  <si>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</si>
  <si>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</si>
  <si>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</si>
  <si>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</si>
  <si>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</si>
  <si>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</si>
  <si>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</si>
  <si>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</si>
  <si>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</si>
  <si>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</si>
  <si>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</si>
  <si>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</si>
  <si>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</si>
  <si>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</si>
  <si>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</si>
  <si>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</si>
  <si>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</si>
  <si>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</si>
  <si>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</si>
  <si>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</si>
  <si>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</si>
  <si>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</si>
  <si>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</si>
  <si>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</si>
  <si>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</si>
  <si>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</si>
  <si>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</si>
  <si>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</si>
  <si>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</si>
  <si>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</si>
  <si>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</si>
  <si>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</si>
  <si>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</si>
  <si>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</si>
  <si>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</si>
  <si>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</si>
  <si>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</si>
  <si>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</si>
  <si>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</si>
  <si>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</si>
  <si>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</si>
  <si>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</si>
  <si>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</si>
  <si>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</si>
  <si>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</si>
  <si>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</si>
  <si>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</si>
  <si>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</si>
  <si>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</si>
  <si>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</si>
  <si>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</si>
  <si>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</si>
  <si>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</si>
  <si>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</si>
  <si>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</si>
  <si>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</si>
  <si>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</si>
  <si>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</si>
  <si>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</si>
  <si>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</si>
  <si>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</si>
  <si>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</si>
  <si>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</si>
  <si>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</si>
  <si>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</si>
  <si>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</si>
  <si>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</si>
  <si>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</si>
  <si>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</si>
  <si>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</si>
  <si>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</si>
  <si>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</si>
  <si>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</si>
  <si>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</si>
  <si>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</si>
  <si>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</si>
  <si>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</si>
  <si>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</si>
  <si>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</si>
  <si>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</si>
  <si>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</si>
  <si>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</si>
  <si>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</si>
  <si>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</si>
  <si>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</si>
  <si>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</si>
  <si>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</si>
  <si>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</si>
  <si>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</si>
  <si>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</si>
  <si>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</si>
  <si>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</si>
  <si>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</si>
  <si>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</si>
  <si>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</si>
  <si>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</si>
  <si>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</si>
  <si>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</si>
  <si>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</si>
  <si>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</si>
  <si>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</si>
  <si>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</si>
  <si>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</si>
  <si>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</si>
  <si>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</si>
  <si>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</si>
  <si>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</si>
  <si>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</si>
  <si>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</si>
  <si>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</si>
  <si>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</si>
  <si>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</si>
  <si>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</si>
  <si>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</si>
  <si>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</si>
  <si>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</si>
  <si>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</si>
  <si>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</si>
  <si>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</si>
  <si>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</si>
  <si>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</si>
  <si>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</si>
  <si>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</si>
  <si>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</si>
  <si>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</si>
  <si>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</si>
  <si>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</si>
  <si>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</si>
  <si>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</si>
  <si>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</si>
  <si>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</si>
  <si>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</si>
  <si>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</si>
  <si>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</si>
  <si>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</si>
  <si>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</si>
  <si>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</si>
  <si>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</si>
  <si>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</si>
  <si>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</si>
  <si>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</si>
  <si>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</si>
  <si>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</si>
  <si>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</si>
  <si>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</si>
  <si>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</si>
  <si>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</si>
  <si>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</si>
  <si>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</si>
  <si>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</si>
  <si>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</si>
  <si>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</si>
  <si>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</si>
  <si>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</si>
  <si>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</si>
  <si>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</si>
  <si>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</si>
  <si>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</si>
  <si>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</si>
  <si>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</si>
  <si>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</si>
  <si>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</si>
  <si>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</si>
  <si>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</si>
  <si>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</si>
  <si>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</si>
  <si>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</si>
  <si>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</si>
  <si>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</si>
  <si>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</si>
  <si>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</si>
  <si>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</si>
  <si>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</si>
  <si>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</si>
  <si>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</si>
  <si>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</si>
  <si>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</si>
  <si>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</si>
  <si>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</si>
  <si>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</si>
  <si>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</si>
  <si>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</si>
  <si>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</si>
  <si>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</si>
  <si>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</si>
  <si>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</si>
  <si>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</si>
  <si>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</si>
  <si>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</si>
  <si>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</si>
  <si>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</si>
  <si>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</si>
  <si>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</si>
  <si>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</si>
  <si>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</si>
  <si>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</si>
  <si>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</si>
  <si>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</si>
  <si>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</si>
  <si>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</si>
  <si>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</si>
  <si>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</si>
  <si>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</si>
  <si>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</si>
  <si>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</si>
  <si>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</si>
  <si>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</si>
  <si>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</si>
  <si>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</si>
  <si>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</si>
  <si>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</si>
  <si>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</si>
  <si>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</si>
  <si>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</si>
  <si>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</si>
  <si>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</si>
  <si>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</si>
  <si>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</si>
  <si>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</si>
  <si>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</si>
  <si>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</si>
  <si>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</si>
  <si>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</si>
  <si>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</si>
  <si>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</si>
  <si>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</si>
  <si>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</si>
  <si>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</si>
  <si>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</si>
  <si>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</si>
  <si>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</si>
  <si>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</si>
  <si>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</si>
  <si>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</si>
  <si>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</si>
  <si>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</si>
  <si>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</si>
  <si>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</si>
  <si>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</si>
  <si>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</si>
  <si>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</si>
  <si>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</si>
  <si>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</si>
  <si>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</si>
  <si>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</si>
  <si>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</si>
  <si>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</si>
  <si>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</si>
  <si>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</si>
  <si>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</si>
  <si>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</si>
  <si>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</si>
  <si>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</si>
  <si>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</si>
  <si>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</si>
  <si>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</si>
  <si>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</si>
  <si>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</si>
  <si>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</si>
  <si>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</si>
  <si>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</si>
  <si>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</si>
  <si>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</si>
  <si>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</si>
  <si>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</si>
  <si>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</si>
  <si>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</si>
  <si>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</si>
  <si>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</si>
  <si>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</si>
  <si>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</si>
  <si>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</si>
  <si>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</si>
  <si>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</si>
  <si>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</si>
  <si>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</si>
  <si>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</si>
  <si>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</si>
  <si>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</si>
  <si>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</si>
  <si>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</si>
  <si>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</si>
  <si>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</si>
  <si>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</si>
  <si>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</si>
  <si>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</si>
  <si>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</si>
  <si>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</si>
  <si>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</si>
  <si>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</si>
  <si>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</si>
  <si>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</si>
  <si>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</si>
  <si>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</si>
  <si>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</si>
  <si>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</si>
  <si>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</si>
  <si>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</si>
  <si>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</si>
  <si>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</si>
  <si>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</si>
  <si>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</si>
  <si>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</si>
  <si>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</si>
  <si>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</si>
  <si>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</si>
  <si>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</si>
  <si>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</si>
  <si>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</si>
  <si>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</si>
  <si>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</si>
  <si>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</si>
  <si>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</si>
  <si>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</si>
  <si>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</si>
  <si>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</si>
  <si>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</si>
  <si>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</si>
  <si>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</si>
  <si>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</si>
  <si>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</si>
  <si>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</si>
  <si>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</si>
  <si>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</si>
  <si>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</si>
  <si>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</si>
  <si>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</si>
  <si>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</si>
  <si>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</si>
  <si>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</si>
  <si>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</si>
  <si>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</si>
  <si>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</si>
  <si>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</si>
  <si>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</si>
  <si>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</si>
  <si>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</si>
  <si>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</si>
  <si>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</si>
  <si>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</si>
  <si>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</si>
  <si>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</si>
  <si>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</si>
  <si>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</si>
  <si>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</si>
  <si>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</si>
  <si>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</si>
  <si>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</si>
  <si>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</si>
  <si>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</si>
  <si>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</si>
  <si>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</si>
  <si>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</si>
  <si>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</si>
  <si>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</si>
  <si>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</si>
  <si>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</si>
  <si>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</si>
  <si>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</si>
  <si>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</si>
  <si>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</si>
  <si>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</si>
  <si>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</si>
  <si>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</si>
  <si>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</si>
  <si>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</si>
  <si>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</si>
  <si>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</si>
  <si>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</si>
  <si>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</si>
  <si>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</si>
  <si>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</si>
  <si>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</si>
  <si>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</si>
  <si>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</si>
  <si>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</si>
  <si>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</si>
  <si>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</si>
  <si>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</si>
  <si>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</si>
  <si>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</si>
  <si>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</si>
  <si>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</si>
  <si>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</si>
  <si>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</si>
  <si>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</si>
  <si>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</si>
  <si>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</si>
  <si>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</si>
  <si>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</si>
  <si>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</si>
  <si>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</si>
  <si>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</si>
  <si>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</si>
  <si>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</si>
  <si>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</si>
  <si>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</si>
  <si>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</si>
  <si>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</si>
  <si>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</si>
  <si>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</si>
  <si>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</si>
  <si>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</si>
  <si>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</si>
  <si>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</si>
  <si>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</si>
  <si>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</si>
  <si>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</si>
  <si>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</si>
  <si>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</si>
  <si>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</si>
  <si>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</si>
  <si>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</si>
  <si>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</si>
  <si>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</si>
  <si>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</si>
  <si>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</si>
  <si>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</si>
  <si>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</si>
  <si>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</si>
  <si>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</si>
  <si>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</si>
  <si>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</si>
  <si>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</si>
  <si>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</si>
  <si>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</si>
  <si>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</si>
  <si>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</si>
  <si>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</si>
  <si>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</si>
  <si>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</si>
  <si>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</si>
  <si>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</si>
  <si>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</si>
  <si>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</si>
  <si>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</si>
  <si>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</si>
  <si>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</si>
  <si>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</si>
  <si>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</si>
  <si>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</si>
  <si>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</si>
  <si>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</si>
  <si>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</si>
  <si>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</si>
  <si>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</si>
  <si>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</si>
  <si>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</si>
  <si>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</si>
  <si>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</si>
  <si>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</si>
  <si>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</si>
  <si>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</si>
  <si>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</si>
  <si>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</si>
  <si>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</si>
  <si>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</si>
  <si>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</si>
  <si>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</si>
  <si>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</si>
  <si>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</si>
  <si>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</si>
  <si>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</si>
  <si>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</si>
  <si>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</si>
  <si>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</si>
  <si>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</si>
  <si>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</si>
  <si>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</si>
  <si>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</si>
  <si>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</si>
  <si>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</si>
  <si>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</si>
  <si>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</si>
  <si>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</si>
  <si>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</si>
  <si>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</si>
  <si>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</si>
  <si>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</si>
  <si>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</si>
  <si>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</si>
  <si>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</si>
  <si>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</si>
  <si>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</si>
  <si>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</si>
  <si>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</si>
  <si>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</si>
  <si>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</si>
  <si>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</si>
  <si>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</si>
  <si>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</si>
  <si>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</si>
  <si>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</si>
  <si>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</si>
  <si>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</si>
  <si>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</si>
  <si>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</si>
  <si>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</si>
  <si>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</si>
  <si>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</si>
  <si>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</si>
  <si>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</si>
  <si>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</si>
  <si>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</si>
  <si>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</si>
  <si>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</si>
  <si>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</si>
  <si>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</si>
  <si>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</si>
  <si>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</si>
  <si>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</si>
  <si>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</si>
  <si>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</si>
  <si>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</si>
  <si>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</si>
  <si>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</si>
  <si>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</si>
  <si>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</si>
  <si>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</si>
  <si>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</si>
  <si>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</si>
  <si>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</si>
  <si>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</si>
  <si>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</si>
  <si>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</si>
  <si>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</si>
  <si>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</si>
  <si>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</si>
  <si>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</si>
  <si>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</si>
  <si>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</si>
  <si>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</si>
  <si>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</si>
  <si>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</si>
  <si>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</si>
  <si>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</si>
  <si>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</si>
  <si>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</si>
  <si>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</si>
  <si>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</si>
  <si>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</si>
  <si>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</si>
  <si>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</si>
  <si>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</si>
  <si>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</si>
  <si>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</si>
  <si>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</si>
  <si>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</si>
  <si>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</si>
  <si>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</si>
  <si>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</si>
  <si>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</si>
  <si>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</si>
  <si>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</si>
  <si>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</si>
  <si>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</si>
  <si>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</si>
  <si>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</si>
  <si>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</si>
  <si>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</si>
  <si>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</si>
  <si>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</si>
  <si>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</si>
  <si>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</si>
  <si>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</si>
  <si>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</si>
  <si>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</si>
  <si>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</si>
  <si>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</si>
  <si>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</si>
  <si>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</si>
  <si>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</si>
  <si>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</si>
  <si>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</si>
  <si>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</si>
  <si>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</si>
  <si>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</si>
  <si>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</si>
  <si>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</si>
  <si>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</si>
  <si>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</si>
  <si>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</si>
  <si>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</si>
  <si>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</si>
  <si>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</si>
  <si>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</si>
  <si>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</si>
  <si>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</si>
  <si>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</si>
  <si>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</si>
  <si>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</si>
  <si>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</si>
  <si>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</si>
  <si>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</si>
  <si>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</si>
  <si>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</si>
  <si>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</si>
  <si>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</si>
  <si>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</si>
  <si>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</si>
  <si>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</si>
  <si>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</si>
  <si>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</si>
  <si>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</si>
  <si>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</si>
  <si>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</si>
  <si>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</si>
  <si>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</si>
  <si>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</si>
  <si>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</si>
  <si>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</si>
  <si>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</si>
  <si>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</si>
  <si>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</si>
  <si>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</si>
  <si>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</si>
  <si>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</si>
  <si>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</si>
  <si>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</si>
  <si>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</si>
  <si>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</si>
  <si>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</si>
  <si>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</si>
  <si>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</si>
  <si>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</si>
  <si>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</si>
  <si>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</si>
  <si>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</si>
  <si>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</si>
  <si>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</si>
  <si>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</si>
  <si>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</si>
  <si>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</si>
  <si>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</si>
  <si>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</si>
  <si>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</si>
  <si>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</si>
  <si>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</si>
  <si>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</si>
  <si>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</si>
  <si>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</si>
  <si>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</si>
  <si>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</si>
  <si>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</si>
  <si>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</si>
  <si>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</si>
  <si>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</si>
  <si>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</si>
  <si>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</si>
  <si>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</si>
  <si>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</si>
  <si>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</si>
  <si>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</si>
  <si>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</si>
  <si>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</si>
  <si>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</si>
  <si>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</si>
  <si>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</si>
  <si>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</si>
  <si>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</si>
  <si>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</si>
  <si>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</si>
  <si>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</si>
  <si>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</si>
  <si>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</si>
  <si>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</si>
  <si>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</si>
  <si>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</si>
  <si>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</si>
  <si>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</si>
  <si>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</si>
  <si>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</si>
  <si>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</si>
  <si>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</si>
  <si>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</si>
  <si>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</si>
  <si>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</si>
  <si>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</si>
  <si>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</si>
  <si>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</si>
  <si>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</si>
  <si>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</si>
  <si>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</si>
  <si>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</si>
  <si>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</si>
  <si>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</si>
  <si>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</si>
  <si>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</si>
  <si>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</si>
  <si>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</si>
  <si>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</si>
  <si>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</si>
  <si>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</si>
  <si>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</si>
  <si>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</si>
  <si>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</si>
  <si>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</si>
  <si>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</si>
  <si>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</si>
  <si>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</si>
  <si>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</si>
  <si>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</si>
  <si>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</si>
  <si>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</si>
  <si>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</si>
  <si>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</si>
  <si>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</si>
  <si>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</si>
  <si>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</si>
  <si>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</si>
  <si>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</si>
  <si>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</si>
  <si>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</si>
  <si>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</si>
  <si>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</si>
  <si>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</si>
  <si>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</si>
  <si>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</si>
  <si>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</si>
  <si>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</si>
  <si>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</si>
  <si>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</si>
  <si>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</si>
  <si>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</si>
  <si>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</si>
  <si>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</si>
  <si>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</si>
  <si>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</si>
  <si>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</si>
  <si>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</si>
  <si>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</si>
  <si>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</si>
  <si>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</si>
  <si>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</si>
  <si>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</si>
  <si>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</si>
  <si>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</si>
  <si>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</si>
  <si>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</si>
  <si>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</si>
  <si>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</si>
  <si>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</si>
  <si>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</si>
  <si>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</si>
  <si>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</si>
  <si>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</si>
  <si>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</si>
  <si>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</si>
  <si>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</si>
  <si>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</si>
  <si>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</si>
  <si>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</si>
  <si>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</si>
  <si>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</si>
  <si>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</si>
  <si>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</si>
  <si>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</si>
  <si>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</si>
  <si>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</si>
  <si>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</si>
  <si>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</si>
  <si>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</si>
  <si>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</si>
  <si>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</si>
  <si>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</si>
  <si>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</si>
  <si>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</si>
  <si>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</si>
  <si>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</si>
  <si>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</si>
  <si>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</si>
  <si>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</si>
  <si>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</si>
  <si>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</si>
  <si>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</si>
  <si>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</si>
  <si>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</si>
  <si>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</si>
  <si>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</si>
  <si>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</si>
  <si>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</si>
  <si>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</si>
  <si>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</si>
  <si>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</si>
  <si>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</si>
  <si>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</si>
  <si>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</si>
  <si>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</si>
  <si>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</si>
  <si>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</si>
  <si>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</si>
  <si>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</si>
  <si>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</si>
  <si>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</si>
  <si>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</si>
  <si>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</si>
  <si>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</si>
  <si>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</si>
  <si>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</si>
  <si>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</si>
  <si>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</si>
  <si>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</si>
  <si>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</si>
  <si>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</si>
  <si>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</si>
  <si>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</si>
  <si>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</si>
  <si>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</si>
  <si>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</si>
  <si>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</si>
  <si>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</si>
  <si>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</si>
  <si>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</si>
  <si>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</si>
  <si>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</si>
  <si>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</si>
  <si>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</si>
  <si>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</si>
  <si>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</si>
  <si>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</si>
  <si>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</si>
  <si>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</si>
  <si>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</si>
  <si>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</si>
  <si>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</si>
  <si>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</si>
  <si>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</si>
  <si>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</si>
  <si>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</si>
  <si>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</si>
  <si>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</si>
  <si>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</si>
  <si>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</si>
  <si>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</si>
  <si>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</si>
  <si>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</si>
  <si>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</si>
  <si>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</si>
  <si>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</si>
  <si>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</si>
  <si>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</si>
  <si>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</si>
  <si>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</si>
  <si>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</si>
  <si>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</si>
  <si>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</si>
  <si>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</si>
  <si>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</si>
  <si>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</si>
  <si>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</si>
  <si>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</si>
  <si>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</si>
  <si>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</si>
  <si>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</si>
  <si>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</si>
  <si>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</si>
  <si>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</si>
  <si>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</si>
  <si>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</si>
  <si>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</si>
  <si>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</si>
  <si>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</si>
  <si>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</si>
  <si>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</si>
  <si>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</si>
  <si>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</si>
  <si>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</si>
  <si>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</si>
  <si>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</si>
  <si>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</si>
  <si>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</si>
  <si>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</si>
  <si>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</si>
  <si>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</si>
  <si>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</si>
  <si>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</si>
  <si>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</si>
  <si>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</si>
  <si>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</si>
  <si>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</si>
  <si>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</si>
  <si>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</si>
  <si>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</si>
  <si>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</si>
  <si>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</si>
  <si>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</si>
  <si>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</si>
  <si>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</si>
  <si>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</si>
  <si>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</si>
  <si>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</si>
  <si>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</si>
  <si>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</si>
  <si>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</si>
  <si>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</si>
  <si>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</si>
  <si>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</si>
  <si>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</si>
  <si>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</si>
  <si>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</si>
  <si>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</si>
  <si>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</si>
  <si>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</si>
  <si>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</si>
  <si>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</si>
  <si>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</si>
  <si>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</si>
  <si>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</si>
  <si>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</si>
  <si>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</si>
  <si>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</si>
  <si>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</si>
  <si>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</si>
  <si>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</si>
  <si>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</si>
  <si>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</si>
  <si>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</si>
  <si>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</si>
  <si>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</si>
  <si>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</si>
  <si>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</si>
  <si>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</si>
  <si>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</si>
  <si>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</si>
  <si>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</si>
  <si>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</si>
  <si>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</si>
  <si>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</si>
  <si>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</si>
  <si>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</si>
  <si>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</si>
  <si>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</si>
  <si>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</si>
  <si>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</si>
  <si>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</si>
  <si>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</si>
  <si>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</si>
  <si>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</si>
  <si>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</si>
  <si>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</si>
  <si>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</si>
  <si>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</si>
  <si>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</si>
  <si>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</si>
  <si>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</si>
  <si>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</si>
  <si>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</si>
  <si>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</si>
  <si>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</si>
  <si>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</si>
  <si>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</si>
  <si>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</si>
  <si>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</si>
  <si>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</si>
  <si>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</si>
  <si>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</si>
  <si>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</si>
  <si>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</si>
  <si>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</si>
  <si>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</si>
  <si>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</si>
  <si>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</si>
  <si>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</si>
  <si>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</si>
  <si>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</si>
  <si>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</si>
  <si>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</si>
  <si>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</si>
  <si>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</si>
  <si>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</si>
  <si>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</si>
  <si>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</si>
  <si>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</si>
  <si>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</si>
  <si>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</si>
  <si>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</si>
  <si>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</si>
  <si>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</si>
  <si>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</si>
  <si>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</si>
  <si>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</si>
  <si>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</si>
  <si>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</si>
  <si>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</si>
  <si>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</si>
  <si>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</si>
  <si>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</si>
  <si>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</si>
  <si>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</si>
  <si>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</si>
  <si>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</si>
  <si>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</si>
  <si>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</si>
  <si>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</si>
  <si>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</si>
  <si>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</si>
  <si>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</si>
  <si>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</si>
  <si>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</si>
  <si>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</si>
  <si>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</si>
  <si>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</si>
  <si>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</si>
  <si>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</si>
  <si>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</si>
  <si>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</si>
  <si>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</si>
  <si>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</si>
  <si>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</si>
  <si>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</si>
  <si>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</si>
  <si>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</si>
  <si>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</si>
  <si>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</si>
  <si>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</si>
  <si>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</si>
  <si>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</si>
  <si>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</si>
  <si>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</si>
  <si>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</si>
  <si>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</si>
  <si>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</si>
  <si>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</si>
  <si>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</si>
  <si>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</si>
  <si>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</si>
  <si>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</si>
  <si>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</si>
  <si>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</si>
  <si>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</si>
  <si>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</si>
  <si>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</si>
  <si>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</si>
  <si>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</si>
  <si>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</si>
  <si>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</si>
  <si>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</si>
  <si>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</si>
  <si>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</si>
  <si>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</si>
  <si>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</si>
  <si>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</si>
  <si>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</si>
  <si>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</si>
  <si>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</si>
  <si>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</si>
  <si>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</si>
  <si>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</si>
  <si>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</si>
  <si>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</si>
  <si>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</si>
  <si>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</si>
  <si>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</si>
  <si>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</si>
  <si>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</si>
  <si>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</si>
  <si>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</si>
  <si>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</si>
  <si>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</si>
  <si>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</si>
  <si>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</si>
  <si>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</si>
  <si>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</si>
  <si>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</si>
  <si>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</si>
  <si>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</si>
  <si>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</si>
  <si>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</si>
  <si>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</si>
  <si>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</si>
  <si>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</si>
  <si>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</si>
  <si>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</si>
  <si>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</si>
  <si>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</si>
  <si>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</si>
  <si>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</si>
  <si>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</si>
  <si>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</si>
  <si>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</si>
  <si>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</si>
  <si>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</si>
  <si>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</si>
  <si>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</si>
  <si>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</si>
  <si>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</si>
  <si>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</si>
  <si>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</si>
  <si>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</si>
  <si>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</si>
  <si>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</si>
  <si>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</si>
  <si>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</si>
  <si>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</si>
  <si>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</si>
  <si>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</si>
  <si>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</si>
  <si>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</si>
  <si>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</si>
  <si>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</si>
  <si>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</si>
  <si>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</si>
  <si>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</si>
  <si>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</si>
  <si>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</si>
  <si>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</si>
  <si>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</si>
  <si>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</si>
  <si>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</si>
  <si>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</si>
  <si>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</si>
  <si>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</si>
  <si>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</si>
  <si>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</si>
  <si>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</si>
  <si>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</si>
  <si>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</si>
  <si>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</si>
  <si>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</si>
  <si>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</si>
  <si>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</si>
  <si>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</si>
  <si>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</si>
  <si>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</si>
  <si>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</si>
  <si>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</si>
  <si>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</si>
  <si>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</si>
  <si>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</si>
  <si>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</si>
  <si>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</si>
  <si>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</si>
  <si>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</si>
  <si>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</si>
  <si>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</si>
  <si>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</si>
  <si>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</si>
  <si>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</si>
  <si>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</si>
  <si>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</si>
  <si>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</si>
  <si>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</si>
  <si>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</si>
  <si>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</si>
  <si>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</si>
  <si>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</si>
  <si>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</si>
  <si>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</si>
  <si>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</si>
  <si>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</si>
  <si>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</si>
  <si>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</si>
  <si>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</si>
  <si>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</si>
  <si>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</si>
  <si>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</si>
  <si>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</si>
  <si>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</si>
  <si>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</si>
  <si>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</si>
  <si>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</si>
  <si>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</si>
  <si>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</si>
  <si>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</si>
  <si>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</si>
  <si>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</si>
  <si>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</si>
  <si>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</si>
  <si>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</si>
  <si>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</si>
  <si>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</si>
  <si>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</si>
  <si>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</si>
  <si>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</si>
  <si>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</si>
  <si>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</si>
  <si>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</si>
  <si>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</si>
  <si>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</si>
  <si>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</si>
  <si>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</si>
  <si>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</si>
  <si>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</si>
  <si>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</si>
  <si>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</si>
  <si>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</si>
  <si>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</si>
  <si>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</si>
  <si>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</si>
  <si>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</si>
  <si>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</si>
  <si>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</si>
  <si>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</si>
  <si>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</si>
  <si>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</si>
  <si>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</si>
  <si>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</si>
  <si>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</si>
  <si>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</si>
  <si>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</si>
  <si>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</si>
  <si>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</si>
  <si>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</si>
  <si>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</si>
  <si>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</si>
  <si>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</si>
  <si>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</si>
  <si>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</si>
  <si>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</si>
  <si>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</si>
  <si>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</si>
  <si>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</si>
  <si>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</si>
  <si>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</si>
  <si>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</si>
  <si>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</si>
  <si>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</si>
  <si>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</si>
  <si>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</si>
  <si>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</si>
  <si>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</si>
  <si>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</si>
  <si>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</si>
  <si>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</si>
  <si>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</si>
  <si>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</si>
  <si>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</si>
  <si>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</si>
  <si>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</si>
  <si>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</si>
  <si>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</si>
  <si>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</si>
  <si>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</si>
  <si>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</si>
  <si>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</si>
  <si>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</si>
  <si>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</si>
  <si>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</si>
  <si>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</si>
  <si>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</si>
  <si>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</si>
  <si>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</si>
  <si>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</si>
  <si>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</si>
  <si>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</si>
  <si>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</si>
  <si>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</si>
  <si>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</si>
  <si>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</si>
  <si>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</si>
  <si>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</si>
  <si>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</si>
  <si>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</si>
  <si>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</si>
  <si>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</si>
  <si>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</si>
  <si>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</si>
  <si>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</si>
  <si>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</si>
  <si>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</si>
  <si>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</si>
  <si>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</si>
  <si>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</si>
  <si>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</si>
  <si>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</si>
  <si>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</si>
  <si>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</si>
  <si>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</si>
  <si>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</si>
  <si>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</si>
  <si>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</si>
  <si>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</si>
  <si>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</si>
  <si>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</si>
  <si>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</si>
  <si>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</si>
  <si>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</si>
  <si>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</si>
  <si>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</si>
  <si>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</si>
  <si>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</si>
  <si>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</si>
  <si>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</si>
  <si>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</si>
  <si>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</si>
  <si>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</si>
  <si>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</si>
  <si>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</si>
  <si>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</si>
  <si>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</si>
  <si>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</si>
  <si>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</si>
  <si>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</si>
  <si>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</si>
  <si>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</si>
  <si>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</si>
  <si>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</si>
  <si>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</si>
  <si>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</si>
  <si>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</si>
  <si>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</si>
  <si>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</si>
  <si>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</si>
  <si>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</si>
  <si>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</si>
  <si>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</si>
  <si>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</si>
  <si>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</si>
  <si>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</si>
  <si>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</si>
  <si>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</si>
  <si>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</si>
  <si>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</si>
  <si>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</si>
  <si>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</si>
  <si>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</si>
  <si>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</si>
  <si>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</si>
  <si>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</si>
  <si>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</si>
  <si>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</si>
  <si>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</si>
  <si>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</si>
  <si>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</si>
  <si>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</si>
  <si>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</si>
  <si>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</si>
  <si>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</si>
  <si>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</si>
  <si>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</si>
  <si>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</si>
  <si>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</si>
  <si>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</si>
  <si>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</si>
  <si>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</si>
  <si>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</si>
  <si>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</si>
  <si>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</si>
  <si>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</si>
  <si>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</si>
  <si>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</si>
  <si>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</si>
  <si>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</si>
  <si>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</si>
  <si>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</si>
  <si>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</si>
  <si>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</si>
  <si>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</si>
  <si>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</si>
  <si>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</si>
  <si>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</si>
  <si>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</si>
  <si>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</si>
  <si>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</si>
  <si>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</si>
  <si>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</si>
  <si>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</si>
  <si>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</si>
  <si>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</si>
  <si>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</si>
  <si>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</si>
  <si>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</si>
  <si>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</si>
  <si>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</si>
  <si>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</si>
  <si>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</si>
  <si>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</si>
  <si>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</si>
  <si>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</si>
  <si>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</si>
  <si>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</si>
  <si>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</si>
  <si>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</si>
  <si>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</si>
  <si>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</si>
  <si>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</si>
  <si>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</si>
  <si>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</si>
  <si>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</si>
  <si>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</si>
  <si>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</si>
  <si>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</si>
  <si>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</si>
  <si>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</si>
  <si>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</si>
  <si>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</si>
  <si>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</si>
  <si>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</si>
  <si>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</si>
  <si>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</si>
  <si>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</si>
  <si>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</si>
  <si>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</si>
  <si>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</si>
  <si>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</si>
  <si>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</si>
  <si>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</si>
  <si>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</si>
  <si>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</si>
  <si>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</si>
  <si>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</si>
  <si>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</si>
  <si>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</si>
  <si>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</si>
  <si>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</si>
  <si>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</si>
  <si>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</si>
  <si>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</si>
  <si>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</si>
  <si>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</si>
  <si>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</si>
  <si>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</si>
  <si>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</si>
  <si>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</si>
  <si>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</si>
  <si>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</si>
  <si>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</si>
  <si>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</si>
  <si>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</si>
  <si>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</si>
  <si>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</si>
  <si>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</si>
  <si>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</si>
  <si>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</si>
  <si>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</si>
  <si>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</si>
  <si>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</si>
  <si>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</si>
  <si>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</si>
  <si>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</si>
  <si>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</si>
  <si>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</si>
  <si>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</si>
  <si>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</si>
  <si>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</si>
  <si>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</si>
  <si>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</si>
  <si>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</si>
  <si>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</si>
  <si>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</si>
  <si>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</si>
  <si>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</si>
  <si>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</si>
  <si>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</si>
  <si>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</si>
  <si>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</si>
  <si>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</si>
  <si>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</si>
  <si>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</si>
  <si>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</si>
  <si>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</si>
  <si>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</si>
  <si>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</si>
  <si>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</si>
  <si>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</si>
  <si>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</si>
  <si>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</si>
  <si>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</si>
  <si>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</si>
  <si>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</si>
  <si>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</si>
  <si>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</si>
  <si>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</si>
  <si>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</si>
  <si>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</si>
  <si>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</si>
  <si>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</si>
  <si>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</si>
  <si>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</si>
  <si>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</si>
  <si>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</si>
  <si>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</si>
  <si>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</si>
  <si>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</si>
  <si>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</si>
  <si>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</si>
  <si>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</si>
  <si>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</si>
  <si>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</si>
  <si>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</si>
  <si>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</si>
  <si>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</si>
  <si>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</si>
  <si>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</si>
  <si>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</si>
  <si>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</si>
  <si>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</si>
  <si>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</si>
  <si>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</si>
  <si>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</si>
  <si>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</si>
  <si>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</si>
  <si>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</si>
  <si>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</si>
  <si>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</si>
  <si>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</si>
  <si>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</si>
  <si>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</si>
  <si>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</si>
  <si>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</si>
  <si>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</si>
  <si>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</si>
  <si>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</si>
  <si>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</si>
  <si>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</si>
  <si>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</si>
  <si>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</si>
  <si>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</si>
  <si>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</si>
  <si>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</si>
  <si>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</si>
  <si>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</si>
  <si>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</si>
  <si>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</si>
  <si>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</si>
  <si>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</si>
  <si>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</si>
  <si>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</si>
  <si>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</si>
  <si>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</si>
  <si>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</si>
  <si>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</si>
  <si>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</si>
  <si>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</si>
  <si>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</si>
  <si>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</si>
  <si>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</si>
  <si>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</si>
  <si>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</si>
  <si>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</si>
  <si>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</si>
  <si>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</si>
  <si>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</si>
  <si>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</si>
  <si>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</si>
  <si>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</si>
  <si>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</si>
  <si>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</si>
  <si>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</si>
  <si>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</si>
  <si>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</si>
  <si>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</si>
  <si>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</si>
  <si>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</si>
  <si>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</si>
  <si>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</si>
  <si>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</si>
  <si>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</si>
  <si>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</si>
  <si>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</si>
  <si>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</si>
  <si>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</si>
  <si>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</si>
  <si>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</si>
  <si>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</si>
  <si>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</si>
  <si>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</si>
  <si>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</si>
  <si>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</si>
  <si>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</si>
  <si>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</si>
  <si>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</si>
  <si>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</si>
  <si>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</si>
  <si>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</si>
  <si>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</si>
  <si>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</si>
  <si>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</si>
  <si>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</si>
  <si>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</si>
  <si>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</si>
  <si>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</si>
  <si>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</si>
  <si>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</si>
  <si>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</si>
  <si>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</si>
  <si>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</si>
  <si>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</si>
  <si>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</si>
  <si>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</si>
  <si>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</si>
  <si>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</si>
  <si>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</si>
  <si>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</si>
  <si>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</si>
  <si>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</si>
  <si>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</si>
  <si>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</si>
  <si>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</si>
  <si>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</si>
  <si>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</si>
  <si>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</si>
  <si>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</si>
  <si>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</si>
  <si>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</si>
  <si>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</si>
  <si>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</si>
  <si>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</si>
  <si>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</si>
  <si>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</si>
  <si>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</si>
  <si>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</si>
  <si>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</si>
  <si>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</si>
  <si>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</si>
  <si>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</si>
  <si>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</si>
  <si>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</si>
  <si>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</si>
  <si>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</si>
  <si>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</si>
  <si>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</si>
  <si>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</si>
  <si>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</si>
  <si>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</si>
  <si>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</si>
  <si>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</si>
  <si>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</si>
  <si>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</si>
  <si>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</si>
  <si>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</si>
  <si>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</si>
  <si>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</si>
  <si>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</si>
  <si>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</si>
  <si>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</si>
  <si>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</si>
  <si>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</si>
  <si>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</si>
  <si>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</si>
  <si>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</si>
  <si>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</si>
  <si>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</si>
  <si>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</si>
  <si>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</si>
  <si>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</si>
  <si>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</si>
  <si>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</si>
  <si>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</si>
  <si>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</si>
  <si>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</si>
  <si>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</si>
  <si>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</si>
  <si>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</si>
  <si>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</si>
  <si>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</si>
  <si>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</si>
  <si>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</si>
  <si>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</si>
  <si>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</si>
  <si>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</si>
  <si>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</si>
  <si>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</si>
  <si>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</si>
  <si>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</si>
  <si>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</si>
  <si>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</si>
  <si>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</si>
  <si>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</si>
  <si>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</si>
  <si>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</si>
  <si>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</si>
  <si>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</si>
  <si>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</si>
  <si>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</si>
  <si>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</si>
  <si>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</si>
  <si>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</si>
  <si>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</si>
  <si>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</si>
  <si>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</si>
  <si>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</si>
  <si>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</si>
  <si>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</si>
  <si>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</si>
  <si>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</si>
  <si>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</si>
  <si>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</si>
  <si>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</si>
  <si>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</si>
  <si>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</si>
  <si>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</si>
  <si>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</si>
  <si>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</si>
  <si>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</si>
  <si>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</si>
  <si>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</si>
  <si>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</si>
  <si>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</si>
  <si>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</si>
  <si>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</si>
  <si>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</si>
  <si>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</si>
  <si>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</si>
  <si>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</si>
  <si>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</si>
  <si>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</si>
  <si>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</si>
  <si>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</si>
  <si>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</si>
  <si>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</si>
  <si>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</si>
  <si>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</si>
  <si>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</si>
  <si>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</si>
  <si>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</si>
  <si>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</si>
  <si>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</si>
  <si>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</si>
  <si>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</si>
  <si>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</si>
  <si>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</si>
  <si>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</si>
  <si>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</si>
  <si>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</si>
  <si>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</si>
  <si>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</si>
  <si>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</si>
  <si>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</si>
  <si>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</si>
  <si>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</si>
  <si>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</si>
  <si>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</si>
  <si>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</si>
  <si>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</si>
  <si>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</si>
  <si>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</si>
  <si>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</si>
  <si>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</si>
  <si>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</si>
  <si>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</si>
  <si>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</si>
  <si>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</si>
  <si>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</si>
  <si>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</si>
  <si>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</si>
  <si>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</si>
  <si>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</si>
  <si>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</si>
  <si>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</si>
  <si>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</si>
  <si>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</si>
  <si>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</si>
  <si>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</si>
  <si>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</si>
  <si>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</si>
  <si>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</si>
  <si>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</si>
  <si>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</si>
  <si>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</si>
  <si>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</si>
  <si>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</si>
  <si>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</si>
  <si>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</si>
  <si>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</si>
  <si>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</si>
  <si>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</si>
  <si>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</si>
  <si>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</si>
  <si>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</si>
  <si>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</si>
  <si>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</si>
  <si>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</si>
  <si>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</si>
  <si>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</si>
  <si>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</si>
  <si>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</si>
  <si>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</si>
  <si>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</si>
  <si>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</si>
  <si>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</si>
  <si>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</si>
  <si>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</si>
  <si>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</si>
  <si>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</si>
  <si>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</si>
  <si>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</si>
  <si>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</si>
  <si>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</si>
  <si>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</si>
  <si>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</si>
  <si>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</si>
  <si>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</si>
  <si>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</si>
  <si>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</si>
  <si>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</si>
  <si>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</si>
  <si>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</si>
  <si>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</si>
  <si>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</si>
  <si>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</si>
  <si>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</si>
  <si>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</si>
  <si>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</si>
  <si>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</si>
  <si>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</si>
  <si>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</si>
  <si>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</si>
  <si>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</si>
  <si>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</si>
  <si>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</si>
  <si>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</si>
  <si>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</si>
  <si>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</si>
  <si>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</si>
  <si>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</si>
  <si>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</si>
  <si>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</si>
  <si>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</si>
  <si>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</si>
  <si>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</si>
  <si>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</si>
  <si>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</si>
  <si>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</si>
  <si>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</si>
  <si>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</si>
  <si>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</si>
  <si>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</si>
  <si>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</si>
  <si>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</si>
  <si>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</si>
  <si>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</si>
  <si>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</si>
  <si>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</si>
  <si>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</si>
  <si>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</si>
  <si>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</si>
  <si>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</si>
  <si>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</si>
  <si>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</si>
  <si>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</si>
  <si>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</si>
  <si>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</si>
  <si>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</si>
  <si>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</si>
  <si>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</si>
  <si>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</si>
  <si>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</si>
  <si>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</si>
  <si>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</si>
  <si>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</si>
  <si>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</si>
  <si>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</si>
  <si>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</si>
  <si>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</si>
  <si>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</si>
  <si>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</si>
  <si>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</si>
  <si>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</si>
  <si>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</si>
  <si>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</si>
  <si>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</si>
  <si>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</si>
  <si>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</si>
  <si>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</si>
  <si>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</si>
  <si>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</si>
  <si>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</si>
  <si>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</si>
  <si>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</si>
  <si>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</si>
  <si>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</si>
  <si>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</si>
  <si>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</si>
  <si>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</si>
  <si>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</si>
  <si>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</si>
  <si>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</si>
  <si>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</si>
  <si>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</si>
  <si>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</si>
  <si>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</si>
  <si>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</si>
  <si>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</si>
  <si>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</si>
  <si>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</si>
  <si>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</si>
  <si>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</si>
  <si>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</si>
  <si>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</si>
  <si>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</si>
  <si>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</si>
  <si>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</si>
  <si>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</si>
  <si>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</si>
  <si>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</si>
  <si>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</si>
  <si>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</si>
  <si>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</si>
  <si>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</si>
  <si>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</si>
  <si>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</si>
  <si>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</si>
  <si>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</si>
  <si>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</si>
  <si>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</si>
  <si>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</si>
  <si>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</si>
  <si>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</si>
  <si>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</si>
  <si>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</si>
  <si>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</si>
  <si>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</si>
  <si>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</si>
  <si>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</si>
  <si>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</si>
  <si>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</si>
  <si>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</si>
  <si>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</si>
  <si>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</si>
  <si>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</si>
  <si>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</si>
  <si>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</si>
  <si>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</si>
  <si>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</si>
  <si>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</si>
  <si>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</si>
  <si>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</si>
  <si>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</si>
  <si>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</si>
  <si>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</si>
  <si>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</si>
  <si>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</si>
  <si>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</si>
  <si>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</si>
  <si>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</si>
  <si>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</si>
  <si>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</si>
  <si>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</si>
  <si>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</si>
  <si>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</si>
  <si>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</si>
  <si>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</si>
  <si>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</si>
  <si>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</si>
  <si>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</si>
  <si>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</si>
  <si>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</si>
  <si>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</si>
  <si>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</si>
  <si>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</si>
  <si>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</si>
  <si>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</si>
  <si>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</si>
  <si>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</si>
  <si>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</si>
  <si>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</si>
  <si>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</si>
  <si>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</si>
  <si>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</si>
  <si>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</si>
  <si>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</si>
  <si>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</si>
  <si>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</si>
  <si>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</si>
  <si>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</si>
  <si>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</si>
  <si>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</si>
  <si>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</si>
  <si>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</si>
  <si>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</si>
  <si>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</si>
  <si>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</si>
  <si>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</si>
  <si>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</si>
  <si>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</si>
  <si>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</si>
  <si>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</si>
  <si>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</si>
  <si>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</si>
  <si>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</si>
  <si>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</si>
  <si>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</si>
  <si>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</si>
  <si>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</si>
  <si>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</si>
  <si>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</si>
  <si>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</si>
  <si>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</si>
  <si>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</si>
  <si>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</si>
  <si>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</si>
  <si>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</si>
  <si>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</si>
  <si>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</si>
  <si>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</si>
  <si>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</si>
  <si>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</si>
  <si>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</si>
  <si>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</si>
  <si>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</si>
  <si>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</si>
  <si>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</si>
  <si>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</si>
  <si>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</si>
  <si>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</si>
  <si>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</si>
  <si>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</si>
  <si>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</si>
  <si>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</si>
  <si>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</si>
  <si>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</si>
  <si>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</si>
  <si>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</si>
  <si>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</si>
  <si>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</si>
  <si>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</si>
  <si>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</si>
  <si>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</si>
  <si>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</si>
  <si>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</si>
  <si>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</si>
  <si>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</si>
  <si>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</si>
  <si>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</si>
  <si>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</si>
  <si>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</si>
  <si>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</si>
  <si>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</si>
  <si>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</si>
  <si>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</si>
  <si>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</si>
  <si>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</si>
  <si>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</si>
  <si>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</si>
  <si>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</si>
  <si>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</si>
  <si>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</si>
  <si>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</si>
  <si>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</si>
  <si>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</si>
  <si>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</si>
  <si>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</si>
  <si>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</si>
  <si>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</si>
  <si>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</si>
  <si>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</si>
  <si>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</si>
  <si>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</si>
  <si>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</si>
  <si>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</si>
  <si>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</si>
  <si>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</si>
  <si>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</si>
  <si>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</si>
  <si>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</si>
  <si>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</si>
  <si>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</si>
  <si>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</si>
  <si>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</si>
  <si>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</si>
  <si>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</si>
  <si>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</si>
  <si>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</si>
  <si>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</si>
  <si>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</si>
  <si>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</si>
  <si>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</si>
  <si>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</si>
  <si>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</si>
  <si>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</si>
  <si>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</si>
  <si>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</si>
  <si>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</si>
  <si>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</si>
  <si>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</si>
  <si>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</si>
  <si>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</si>
  <si>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</si>
  <si>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</si>
  <si>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</si>
  <si>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</si>
  <si>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</si>
  <si>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</si>
  <si>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</si>
  <si>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</si>
  <si>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</si>
  <si>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</si>
  <si>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</si>
  <si>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</si>
  <si>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</si>
  <si>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</si>
  <si>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</si>
  <si>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</si>
  <si>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</si>
  <si>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</si>
  <si>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</si>
  <si>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</si>
  <si>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</si>
  <si>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</si>
  <si>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</si>
  <si>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</si>
  <si>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</si>
  <si>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</si>
  <si>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</si>
  <si>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</si>
  <si>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</si>
  <si>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</si>
  <si>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</si>
  <si>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</si>
  <si>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</si>
  <si>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</si>
  <si>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</si>
  <si>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</si>
  <si>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</si>
  <si>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</si>
  <si>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</si>
  <si>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</si>
  <si>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</si>
  <si>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</si>
  <si>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</si>
  <si>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</si>
  <si>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</si>
  <si>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</si>
  <si>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</si>
  <si>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</si>
  <si>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</si>
  <si>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</si>
  <si>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</si>
  <si>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</si>
  <si>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</si>
  <si>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</si>
  <si>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</si>
  <si>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</si>
  <si>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</si>
  <si>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</si>
  <si>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</si>
  <si>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</si>
  <si>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</si>
  <si>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</si>
  <si>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</si>
  <si>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</si>
  <si>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</si>
  <si>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</si>
  <si>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</si>
  <si>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</si>
  <si>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</si>
  <si>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</si>
  <si>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</si>
  <si>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</si>
  <si>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</si>
  <si>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</si>
  <si>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</si>
  <si>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</si>
  <si>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</si>
  <si>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</si>
  <si>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</si>
  <si>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</si>
  <si>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</si>
  <si>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</si>
  <si>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</si>
  <si>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</si>
  <si>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</si>
  <si>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</si>
  <si>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</si>
  <si>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</si>
  <si>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</si>
  <si>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</si>
  <si>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</si>
  <si>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</si>
  <si>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</si>
  <si>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</si>
  <si>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</si>
  <si>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</si>
  <si>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</si>
  <si>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</si>
  <si>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</si>
  <si>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</si>
  <si>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</si>
  <si>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</si>
  <si>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</si>
  <si>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</si>
  <si>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</si>
  <si>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</si>
  <si>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</si>
  <si>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</si>
  <si>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</si>
  <si>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</si>
  <si>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</si>
  <si>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</si>
  <si>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</si>
  <si>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</si>
  <si>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</si>
  <si>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</si>
  <si>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</si>
  <si>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</si>
  <si>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</si>
  <si>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</si>
  <si>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</si>
  <si>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</si>
  <si>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</si>
  <si>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</si>
  <si>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</si>
  <si>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</si>
  <si>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</si>
  <si>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</si>
  <si>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</si>
  <si>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</si>
  <si>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</si>
  <si>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</si>
  <si>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</si>
  <si>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</si>
  <si>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</si>
  <si>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</si>
  <si>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</si>
  <si>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</si>
  <si>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</si>
  <si>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</si>
  <si>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</si>
  <si>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</si>
  <si>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</si>
  <si>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</si>
  <si>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</si>
  <si>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</si>
  <si>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</si>
  <si>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</si>
  <si>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</si>
  <si>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</si>
  <si>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</si>
  <si>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</si>
  <si>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</si>
  <si>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</si>
  <si>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</si>
  <si>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</si>
  <si>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</si>
  <si>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</si>
  <si>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</si>
  <si>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</si>
  <si>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</si>
  <si>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</si>
  <si>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</si>
  <si>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</si>
  <si>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</si>
  <si>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</si>
  <si>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</si>
  <si>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</si>
  <si>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</si>
  <si>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</si>
  <si>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</si>
  <si>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</si>
  <si>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</si>
  <si>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</si>
  <si>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</si>
  <si>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</si>
  <si>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</si>
  <si>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</si>
  <si>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</si>
  <si>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</si>
  <si>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</si>
  <si>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</si>
  <si>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</si>
  <si>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</si>
  <si>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</si>
  <si>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</si>
  <si>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</si>
  <si>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</si>
  <si>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</si>
  <si>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</si>
  <si>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</si>
  <si>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</si>
  <si>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</si>
  <si>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</si>
  <si>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</si>
  <si>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</si>
  <si>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</si>
  <si>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</si>
  <si>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</si>
  <si>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</si>
  <si>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</si>
  <si>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</si>
  <si>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</si>
  <si>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</si>
  <si>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</si>
  <si>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</si>
  <si>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</si>
  <si>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</si>
  <si>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</si>
  <si>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</si>
  <si>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</si>
  <si>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</si>
  <si>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</si>
  <si>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</si>
  <si>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</si>
  <si>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</si>
  <si>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</si>
  <si>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</si>
  <si>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</si>
  <si>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</si>
  <si>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</si>
  <si>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</si>
  <si>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</si>
  <si>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</si>
  <si>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</si>
  <si>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</si>
  <si>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</si>
  <si>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</si>
  <si>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</si>
  <si>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</si>
  <si>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</si>
  <si>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</si>
  <si>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</si>
  <si>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</si>
  <si>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</si>
  <si>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</si>
  <si>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</si>
  <si>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</si>
  <si>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</si>
  <si>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</si>
  <si>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</si>
  <si>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</si>
  <si>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</si>
  <si>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</si>
  <si>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</si>
  <si>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</si>
  <si>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</si>
  <si>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</si>
  <si>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</si>
  <si>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</si>
  <si>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</si>
  <si>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</si>
  <si>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</si>
  <si>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</si>
  <si>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</si>
  <si>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</si>
  <si>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</si>
  <si>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</si>
  <si>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</si>
  <si>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</si>
  <si>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</si>
  <si>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</si>
  <si>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</si>
  <si>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</si>
  <si>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</si>
  <si>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</si>
  <si>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</si>
  <si>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</si>
  <si>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</si>
  <si>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</si>
  <si>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</si>
  <si>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</si>
  <si>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</si>
  <si>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</si>
  <si>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</si>
  <si>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</si>
  <si>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</si>
  <si>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</si>
  <si>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</si>
  <si>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</si>
  <si>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</si>
  <si>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</si>
  <si>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</si>
  <si>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</si>
  <si>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</si>
  <si>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</si>
  <si>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</si>
  <si>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</si>
  <si>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</si>
  <si>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</si>
  <si>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</si>
  <si>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</si>
  <si>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</si>
  <si>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</si>
  <si>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</si>
  <si>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</si>
  <si>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</si>
  <si>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</si>
  <si>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</si>
  <si>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</si>
  <si>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</si>
  <si>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</si>
  <si>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</si>
  <si>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</si>
  <si>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</si>
  <si>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</si>
  <si>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</si>
  <si>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</si>
  <si>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</si>
  <si>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</si>
  <si>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</si>
  <si>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</si>
  <si>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</si>
  <si>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</si>
  <si>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</si>
  <si>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</si>
  <si>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</si>
  <si>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</si>
  <si>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</si>
  <si>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</si>
  <si>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</si>
  <si>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</si>
  <si>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</si>
  <si>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</si>
  <si>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</si>
  <si>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</si>
  <si>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</si>
  <si>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</si>
  <si>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</si>
  <si>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</si>
  <si>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</si>
  <si>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</si>
  <si>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</si>
  <si>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</si>
  <si>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</si>
  <si>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</si>
  <si>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</si>
  <si>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</si>
  <si>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</si>
  <si>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</si>
  <si>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</si>
  <si>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</si>
  <si>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</si>
  <si>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</si>
  <si>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</si>
  <si>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</si>
  <si>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</si>
  <si>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</si>
  <si>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</si>
  <si>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</si>
  <si>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</si>
  <si>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</si>
  <si>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</si>
  <si>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</si>
  <si>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</si>
  <si>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</si>
  <si>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</si>
  <si>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</si>
  <si>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</si>
  <si>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</si>
  <si>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</si>
  <si>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</si>
  <si>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</si>
  <si>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</si>
  <si>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</si>
  <si>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</si>
  <si>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</si>
  <si>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</si>
  <si>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</si>
  <si>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</si>
  <si>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</si>
  <si>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</si>
  <si>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</si>
  <si>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</si>
  <si>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</si>
  <si>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</si>
  <si>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</si>
  <si>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</si>
  <si>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</si>
  <si>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</si>
  <si>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</si>
  <si>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</si>
  <si>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</si>
  <si>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</si>
  <si>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</si>
  <si>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</si>
  <si>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</si>
  <si>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</si>
  <si>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</si>
  <si>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</si>
  <si>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</si>
  <si>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</si>
  <si>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</si>
  <si>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</si>
  <si>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</si>
  <si>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</si>
  <si>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</si>
  <si>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</si>
  <si>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</si>
  <si>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</si>
  <si>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</si>
  <si>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</si>
  <si>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</si>
  <si>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</si>
  <si>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</si>
  <si>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</si>
  <si>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</si>
  <si>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</si>
  <si>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</si>
  <si>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</si>
  <si>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</si>
  <si>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</si>
  <si>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</si>
  <si>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</si>
  <si>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</si>
  <si>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</si>
  <si>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</si>
  <si>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</si>
  <si>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</si>
  <si>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</si>
  <si>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</si>
  <si>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</si>
  <si>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</si>
  <si>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</si>
  <si>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</si>
  <si>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</si>
  <si>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</si>
  <si>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</si>
  <si>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</si>
  <si>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</si>
  <si>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</si>
  <si>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</si>
  <si>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</si>
  <si>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</si>
  <si>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</si>
  <si>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</si>
  <si>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</si>
  <si>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</si>
  <si>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</si>
  <si>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</si>
  <si>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</si>
  <si>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</si>
  <si>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</si>
  <si>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</si>
  <si>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</si>
  <si>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</si>
  <si>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</si>
  <si>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</si>
  <si>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</si>
  <si>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</si>
  <si>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</si>
  <si>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</si>
  <si>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</si>
  <si>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</si>
  <si>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</si>
  <si>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</si>
  <si>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</si>
  <si>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</si>
  <si>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</si>
  <si>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</si>
  <si>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</si>
  <si>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</si>
  <si>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</si>
  <si>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</si>
  <si>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</si>
  <si>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</si>
  <si>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</si>
  <si>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</si>
  <si>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</si>
  <si>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</si>
  <si>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</si>
  <si>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</si>
  <si>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</si>
  <si>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</si>
  <si>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</si>
  <si>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</si>
  <si>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</si>
  <si>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</si>
  <si>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</si>
  <si>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</si>
  <si>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</si>
  <si>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</si>
  <si>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</si>
  <si>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</si>
  <si>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</si>
  <si>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</si>
  <si>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</si>
  <si>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</si>
  <si>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</si>
  <si>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</si>
  <si>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</si>
  <si>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</si>
  <si>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</si>
  <si>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</si>
  <si>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</si>
  <si>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</si>
  <si>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</si>
  <si>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</si>
  <si>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</si>
  <si>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</si>
  <si>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</si>
  <si>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</si>
  <si>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</si>
  <si>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</si>
  <si>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</si>
  <si>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</si>
  <si>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</si>
  <si>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</si>
  <si>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</si>
  <si>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</si>
  <si>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</si>
  <si>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</si>
  <si>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</si>
  <si>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</si>
  <si>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</si>
  <si>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</si>
  <si>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</si>
  <si>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</si>
  <si>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</si>
  <si>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</si>
  <si>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</si>
  <si>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</si>
  <si>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</si>
  <si>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</si>
  <si>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</si>
  <si>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</si>
  <si>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</si>
  <si>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</si>
  <si>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</si>
  <si>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</si>
  <si>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</si>
  <si>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</si>
  <si>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</si>
  <si>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</si>
  <si>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</si>
  <si>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</si>
  <si>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</si>
  <si>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</si>
  <si>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</si>
  <si>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</si>
  <si>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</si>
  <si>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</si>
  <si>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</si>
  <si>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</si>
  <si>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</si>
  <si>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</si>
  <si>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</si>
  <si>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</si>
  <si>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</si>
  <si>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</si>
  <si>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</si>
  <si>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</si>
  <si>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</si>
  <si>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</si>
  <si>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</si>
  <si>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</si>
  <si>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</si>
  <si>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</si>
  <si>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</si>
  <si>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</si>
  <si>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</si>
  <si>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</si>
  <si>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</si>
  <si>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</si>
  <si>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</si>
  <si>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</si>
  <si>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</si>
  <si>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</si>
  <si>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</si>
  <si>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</si>
  <si>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</si>
  <si>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</si>
  <si>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</si>
  <si>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</si>
  <si>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</si>
  <si>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</si>
  <si>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</si>
  <si>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</si>
  <si>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</si>
  <si>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</si>
  <si>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</si>
  <si>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</si>
  <si>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</si>
  <si>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</si>
  <si>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</si>
  <si>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</si>
  <si>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</si>
  <si>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</si>
  <si>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</si>
  <si>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</si>
  <si>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</si>
  <si>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</si>
  <si>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</si>
  <si>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</si>
  <si>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</si>
  <si>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</si>
  <si>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</si>
  <si>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</si>
  <si>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</si>
  <si>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</si>
  <si>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</si>
  <si>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</si>
  <si>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</si>
  <si>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</si>
  <si>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</si>
  <si>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</si>
  <si>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</si>
  <si>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</si>
  <si>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</si>
  <si>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</si>
  <si>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</si>
  <si>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</si>
  <si>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</si>
  <si>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</si>
  <si>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</si>
  <si>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</si>
  <si>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</si>
  <si>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</si>
  <si>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</si>
  <si>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</si>
  <si>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</si>
  <si>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</si>
  <si>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</si>
  <si>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</si>
  <si>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</si>
  <si>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</si>
  <si>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</si>
  <si>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</si>
  <si>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</si>
  <si>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</si>
  <si>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</si>
  <si>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</si>
  <si>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</si>
  <si>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</si>
  <si>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</si>
  <si>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</si>
  <si>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</si>
  <si>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</si>
  <si>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</si>
  <si>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</si>
  <si>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</si>
  <si>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</si>
  <si>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</si>
  <si>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</si>
  <si>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</si>
  <si>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</si>
  <si>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</si>
  <si>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</si>
  <si>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</si>
  <si>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</si>
  <si>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</si>
  <si>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</si>
  <si>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</si>
  <si>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</si>
  <si>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</si>
  <si>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</si>
  <si>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</si>
  <si>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</si>
  <si>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</si>
  <si>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</si>
  <si>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</si>
  <si>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</si>
  <si>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</si>
  <si>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</si>
  <si>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</si>
  <si>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</si>
  <si>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</si>
  <si>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</si>
  <si>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</si>
  <si>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</si>
  <si>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</si>
  <si>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</si>
  <si>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</si>
  <si>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</si>
  <si>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</si>
  <si>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</si>
  <si>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</si>
  <si>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</si>
  <si>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</si>
  <si>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</si>
  <si>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</si>
  <si>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</si>
  <si>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</si>
  <si>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</si>
  <si>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</si>
  <si>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</si>
  <si>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</si>
  <si>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</si>
  <si>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</si>
  <si>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</si>
  <si>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</si>
  <si>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</si>
  <si>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</si>
  <si>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</si>
  <si>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</si>
  <si>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</si>
  <si>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</si>
  <si>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</si>
  <si>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</si>
  <si>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</si>
  <si>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</si>
  <si>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</si>
  <si>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</si>
  <si>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</si>
  <si>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</si>
  <si>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</si>
  <si>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</si>
  <si>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</si>
  <si>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</si>
  <si>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</si>
  <si>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</si>
  <si>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</si>
  <si>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</si>
  <si>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</si>
  <si>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</si>
  <si>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</si>
  <si>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</si>
  <si>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</si>
  <si>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</si>
  <si>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</si>
  <si>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</si>
  <si>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</si>
  <si>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</si>
  <si>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</si>
  <si>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</si>
  <si>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</si>
  <si>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</si>
  <si>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</si>
  <si>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</si>
  <si>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</si>
  <si>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</si>
  <si>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</si>
  <si>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</si>
  <si>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</si>
  <si>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</si>
  <si>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</si>
  <si>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</si>
  <si>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</si>
  <si>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</si>
  <si>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</si>
  <si>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</si>
  <si>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</si>
  <si>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</si>
  <si>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</si>
  <si>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</si>
  <si>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</si>
  <si>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</si>
  <si>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</si>
  <si>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</si>
  <si>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</si>
  <si>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</si>
  <si>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</si>
  <si>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</si>
  <si>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</si>
  <si>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</si>
  <si>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</si>
  <si>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</si>
  <si>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</si>
  <si>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</si>
  <si>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</si>
  <si>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</si>
  <si>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</si>
  <si>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</si>
  <si>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</si>
  <si>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</si>
  <si>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</si>
  <si>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</si>
  <si>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</si>
  <si>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</si>
  <si>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</si>
  <si>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</si>
  <si>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</si>
  <si>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</si>
  <si>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</si>
  <si>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</si>
  <si>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</si>
  <si>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</si>
  <si>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</si>
  <si>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</si>
  <si>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</si>
  <si>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</si>
  <si>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</si>
  <si>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</si>
  <si>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</si>
  <si>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</si>
  <si>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</si>
  <si>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</si>
  <si>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</si>
  <si>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</si>
  <si>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</si>
  <si>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</si>
  <si>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</si>
  <si>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</si>
  <si>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</si>
  <si>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</si>
  <si>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</si>
  <si>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</si>
  <si>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</si>
  <si>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</si>
  <si>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</si>
  <si>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</si>
  <si>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</si>
  <si>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</si>
  <si>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</si>
  <si>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</si>
  <si>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</si>
  <si>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</si>
  <si>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</si>
  <si>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</si>
  <si>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</si>
  <si>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</si>
  <si>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</si>
  <si>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</si>
  <si>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</si>
  <si>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</si>
  <si>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</si>
  <si>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</si>
  <si>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</si>
  <si>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</si>
  <si>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</si>
  <si>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</si>
  <si>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</si>
  <si>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</si>
  <si>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</si>
  <si>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</si>
  <si>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</si>
  <si>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</si>
  <si>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</si>
  <si>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</si>
  <si>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</si>
  <si>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</si>
  <si>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</si>
  <si>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</si>
  <si>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</si>
  <si>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</si>
  <si>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</si>
  <si>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</si>
  <si>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</si>
  <si>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</si>
  <si>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</si>
  <si>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</si>
  <si>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</si>
  <si>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</si>
  <si>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</si>
  <si>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</si>
  <si>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</si>
  <si>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</si>
  <si>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</si>
  <si>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</si>
  <si>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</si>
  <si>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</si>
  <si>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</si>
  <si>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</si>
  <si>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</si>
  <si>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</si>
  <si>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</si>
  <si>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</si>
  <si>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</si>
  <si>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</si>
  <si>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</si>
  <si>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</si>
  <si>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</si>
  <si>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</si>
  <si>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</si>
  <si>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</si>
  <si>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</si>
  <si>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</si>
  <si>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</si>
  <si>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</si>
  <si>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</si>
  <si>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</si>
  <si>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</si>
  <si>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</si>
  <si>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</si>
  <si>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</si>
  <si>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</si>
  <si>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</si>
  <si>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</si>
  <si>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</si>
  <si>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</si>
  <si>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</si>
  <si>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</si>
  <si>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</si>
  <si>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</si>
  <si>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</si>
  <si>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</si>
  <si>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</si>
  <si>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</si>
  <si>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</si>
  <si>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</si>
  <si>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</si>
  <si>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</si>
  <si>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</si>
  <si>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</si>
  <si>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</si>
  <si>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</si>
  <si>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</si>
  <si>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</si>
  <si>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</si>
  <si>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</si>
  <si>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</si>
  <si>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</si>
  <si>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</si>
  <si>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</si>
  <si>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</si>
  <si>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</si>
  <si>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</si>
  <si>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</si>
  <si>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</si>
  <si>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</si>
  <si>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</si>
  <si>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</si>
  <si>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</si>
  <si>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</si>
  <si>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</si>
  <si>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</si>
  <si>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</si>
  <si>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</si>
  <si>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</si>
  <si>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</si>
  <si>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</si>
  <si>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</si>
  <si>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</si>
  <si>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</si>
  <si>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</si>
  <si>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</si>
  <si>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</si>
  <si>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</si>
  <si>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</si>
  <si>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</si>
  <si>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</si>
  <si>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</si>
  <si>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</si>
  <si>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</si>
  <si>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</si>
  <si>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</si>
  <si>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</si>
  <si>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</si>
  <si>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</si>
  <si>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</si>
  <si>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</si>
  <si>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</si>
  <si>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</si>
  <si>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</si>
  <si>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</si>
  <si>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</si>
  <si>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</si>
  <si>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</si>
  <si>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</si>
  <si>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</si>
  <si>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</si>
  <si>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</si>
  <si>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</si>
  <si>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</si>
  <si>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</si>
  <si>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</si>
  <si>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</si>
  <si>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</si>
  <si>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</si>
  <si>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</si>
  <si>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</si>
  <si>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</si>
  <si>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</si>
  <si>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</si>
  <si>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</si>
  <si>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</si>
  <si>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</si>
  <si>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</si>
  <si>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</si>
  <si>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</si>
  <si>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</si>
  <si>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</si>
  <si>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</si>
  <si>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</si>
  <si>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</si>
  <si>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</si>
  <si>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</si>
  <si>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</si>
  <si>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</si>
  <si>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</si>
  <si>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</si>
  <si>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</si>
  <si>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</si>
  <si>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</si>
  <si>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</si>
  <si>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</si>
  <si>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</si>
  <si>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</si>
  <si>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</si>
  <si>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</si>
  <si>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</si>
  <si>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</si>
  <si>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</si>
  <si>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</si>
  <si>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</si>
  <si>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</si>
  <si>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</si>
  <si>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</si>
  <si>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</si>
  <si>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</si>
  <si>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</si>
  <si>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</si>
  <si>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</si>
  <si>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</si>
  <si>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</si>
  <si>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</si>
  <si>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</si>
  <si>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</si>
  <si>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</si>
  <si>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</si>
  <si>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</si>
  <si>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</si>
  <si>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</si>
  <si>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</si>
  <si>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</si>
  <si>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</si>
  <si>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</si>
  <si>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</si>
  <si>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</si>
  <si>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</si>
  <si>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</si>
  <si>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</si>
  <si>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</si>
  <si>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</si>
  <si>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</si>
  <si>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</si>
  <si>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</si>
  <si>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</si>
  <si>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</si>
  <si>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</si>
  <si>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</si>
  <si>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</si>
  <si>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</si>
  <si>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</si>
  <si>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</si>
  <si>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</si>
  <si>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</si>
  <si>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</si>
  <si>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</si>
  <si>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</si>
  <si>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</si>
  <si>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</si>
  <si>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</si>
  <si>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</si>
  <si>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</si>
  <si>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</si>
  <si>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</si>
  <si>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</si>
  <si>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</si>
  <si>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</si>
  <si>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</si>
  <si>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</si>
  <si>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</si>
  <si>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</si>
  <si>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</si>
  <si>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</si>
  <si>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</si>
  <si>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</si>
  <si>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</si>
  <si>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</si>
  <si>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</si>
  <si>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</si>
  <si>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</si>
  <si>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</si>
  <si>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</si>
  <si>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</si>
  <si>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</si>
  <si>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</si>
  <si>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</si>
  <si>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</si>
  <si>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</si>
  <si>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</si>
  <si>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</si>
  <si>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</si>
  <si>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</si>
  <si>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</si>
  <si>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</si>
  <si>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</si>
  <si>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</si>
  <si>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</si>
  <si>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</si>
  <si>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</si>
  <si>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</si>
  <si>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</si>
  <si>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</si>
  <si>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</si>
  <si>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</si>
  <si>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</si>
  <si>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</si>
  <si>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</si>
  <si>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</si>
  <si>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</si>
  <si>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</si>
  <si>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</si>
  <si>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</si>
  <si>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</si>
  <si>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</si>
  <si>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</si>
  <si>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</si>
  <si>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</si>
  <si>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</si>
  <si>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</si>
  <si>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</si>
  <si>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</si>
  <si>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</si>
  <si>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</si>
  <si>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</si>
  <si>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</si>
  <si>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</si>
  <si>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</si>
  <si>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</si>
  <si>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</si>
  <si>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</si>
  <si>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</si>
  <si>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</si>
  <si>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</si>
  <si>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</si>
  <si>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</si>
  <si>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</si>
  <si>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</si>
  <si>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</si>
  <si>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</si>
  <si>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</si>
  <si>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</si>
  <si>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</si>
  <si>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</si>
  <si>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</si>
  <si>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</si>
  <si>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</si>
  <si>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</si>
  <si>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</si>
  <si>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</si>
  <si>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</si>
  <si>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</si>
  <si>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</si>
  <si>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</si>
  <si>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</si>
  <si>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</si>
  <si>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</si>
  <si>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</si>
  <si>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</si>
  <si>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</si>
  <si>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</si>
  <si>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</si>
  <si>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</si>
  <si>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</si>
  <si>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</si>
  <si>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</si>
  <si>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</si>
  <si>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</si>
  <si>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</si>
  <si>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</si>
  <si>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</si>
  <si>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</si>
  <si>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</si>
  <si>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</si>
  <si>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</si>
  <si>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</si>
  <si>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</si>
  <si>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</si>
  <si>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</si>
  <si>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</si>
  <si>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</si>
  <si>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</si>
  <si>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</si>
  <si>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</si>
  <si>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</si>
  <si>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</si>
  <si>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</si>
  <si>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</si>
  <si>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</si>
  <si>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</si>
  <si>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</si>
  <si>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</si>
  <si>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</si>
  <si>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</si>
  <si>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</si>
  <si>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</si>
  <si>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</si>
  <si>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</si>
  <si>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</si>
  <si>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</si>
  <si>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</si>
  <si>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</si>
  <si>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</si>
  <si>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</si>
  <si>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</si>
  <si>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</si>
  <si>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</si>
  <si>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</si>
  <si>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</si>
  <si>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</si>
  <si>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</si>
  <si>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</si>
  <si>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</si>
  <si>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</si>
  <si>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</si>
  <si>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</si>
  <si>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</si>
  <si>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</si>
  <si>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</si>
  <si>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</si>
  <si>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</si>
  <si>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</si>
  <si>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</si>
  <si>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</si>
  <si>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</si>
  <si>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</si>
  <si>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</si>
  <si>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</si>
  <si>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</si>
  <si>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</si>
  <si>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</si>
  <si>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</si>
  <si>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</si>
  <si>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</si>
  <si>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</si>
  <si>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</si>
  <si>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</si>
  <si>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</si>
  <si>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</si>
  <si>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</si>
  <si>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</si>
  <si>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</si>
  <si>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</si>
  <si>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</si>
  <si>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</si>
  <si>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</si>
  <si>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</si>
  <si>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</si>
  <si>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</si>
  <si>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</si>
  <si>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</si>
  <si>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</si>
  <si>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</si>
  <si>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</si>
  <si>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</si>
  <si>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</si>
  <si>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</si>
  <si>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</si>
  <si>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</si>
  <si>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</si>
  <si>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</si>
  <si>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</si>
  <si>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</si>
  <si>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</si>
  <si>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</si>
  <si>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</si>
  <si>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</si>
  <si>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</si>
  <si>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</si>
  <si>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</si>
  <si>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</si>
  <si>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</si>
  <si>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</si>
  <si>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</si>
  <si>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</si>
  <si>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</si>
  <si>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</si>
  <si>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</si>
  <si>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</si>
  <si>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</si>
  <si>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</si>
  <si>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</si>
  <si>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</si>
  <si>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</si>
  <si>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</si>
  <si>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</si>
  <si>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</si>
  <si>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</si>
  <si>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</si>
  <si>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</si>
  <si>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</si>
  <si>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</si>
  <si>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</si>
  <si>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</si>
  <si>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</si>
  <si>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</si>
  <si>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</si>
  <si>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</si>
  <si>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</si>
  <si>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</si>
  <si>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</si>
  <si>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</si>
  <si>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</si>
  <si>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</si>
  <si>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</si>
  <si>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</si>
  <si>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</si>
  <si>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</si>
  <si>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</si>
  <si>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</si>
  <si>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</si>
  <si>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</si>
  <si>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</si>
  <si>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</si>
  <si>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</si>
  <si>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</si>
  <si>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</si>
  <si>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</si>
  <si>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</si>
  <si>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</si>
  <si>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</si>
  <si>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</si>
  <si>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</si>
  <si>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</si>
  <si>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</si>
  <si>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</si>
  <si>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</si>
  <si>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</si>
  <si>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</si>
  <si>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</si>
  <si>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</si>
  <si>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</si>
  <si>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</si>
  <si>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</si>
  <si>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</si>
  <si>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</si>
  <si>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</si>
  <si>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</si>
  <si>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</si>
  <si>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</si>
  <si>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</si>
  <si>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</si>
  <si>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</si>
  <si>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</si>
  <si>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</si>
  <si>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</si>
  <si>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</si>
  <si>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</si>
  <si>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</si>
  <si>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</si>
  <si>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</si>
  <si>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</si>
  <si>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</si>
  <si>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</si>
  <si>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</si>
  <si>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</si>
  <si>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</si>
  <si>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</si>
  <si>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</si>
  <si>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</si>
  <si>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</si>
  <si>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</si>
  <si>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</si>
  <si>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</si>
  <si>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</si>
  <si>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</si>
  <si>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</si>
  <si>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</si>
  <si>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</si>
  <si>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</si>
  <si>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</si>
  <si>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</si>
  <si>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</si>
  <si>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</si>
  <si>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</si>
  <si>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</si>
  <si>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</si>
  <si>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</si>
  <si>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</si>
  <si>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</si>
  <si>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</si>
  <si>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</si>
  <si>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</si>
  <si>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</si>
  <si>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</si>
  <si>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</si>
  <si>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</si>
  <si>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</si>
  <si>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</si>
  <si>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</si>
  <si>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</si>
  <si>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</si>
  <si>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</si>
  <si>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</si>
  <si>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</si>
  <si>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</si>
  <si>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</si>
  <si>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</si>
  <si>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</si>
  <si>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</si>
  <si>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</si>
  <si>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</si>
  <si>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</si>
  <si>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</si>
  <si>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</si>
  <si>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</si>
  <si>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</si>
  <si>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</si>
  <si>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</si>
  <si>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</si>
  <si>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</si>
  <si>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</si>
  <si>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</si>
  <si>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</si>
  <si>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</si>
  <si>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</si>
  <si>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</si>
  <si>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</si>
  <si>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</si>
  <si>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</si>
  <si>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</si>
  <si>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</si>
  <si>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</si>
  <si>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</si>
  <si>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</si>
  <si>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</si>
  <si>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</si>
  <si>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</si>
  <si>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</si>
  <si>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</si>
  <si>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</si>
  <si>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</si>
  <si>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</si>
  <si>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</si>
  <si>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</si>
  <si>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</si>
  <si>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</si>
  <si>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</si>
  <si>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</si>
  <si>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</si>
  <si>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</si>
  <si>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</si>
  <si>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</si>
  <si>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</si>
  <si>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</si>
  <si>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</si>
  <si>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</si>
  <si>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</si>
  <si>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</si>
  <si>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</si>
  <si>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</si>
  <si>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</si>
  <si>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</si>
  <si>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</si>
  <si>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</si>
  <si>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</si>
  <si>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</si>
  <si>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</si>
  <si>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</si>
  <si>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</si>
  <si>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</si>
  <si>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</si>
  <si>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</si>
  <si>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</si>
  <si>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</si>
  <si>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</si>
  <si>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</si>
  <si>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</si>
  <si>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</si>
  <si>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</si>
  <si>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</si>
  <si>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</si>
  <si>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</si>
  <si>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</si>
  <si>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</si>
  <si>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</si>
  <si>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</si>
  <si>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</si>
  <si>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</si>
  <si>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</si>
  <si>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</si>
  <si>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</si>
  <si>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</si>
  <si>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</si>
  <si>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</si>
  <si>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</si>
  <si>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</si>
  <si>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</si>
  <si>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</si>
  <si>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</si>
  <si>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</si>
  <si>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</si>
  <si>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</si>
  <si>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</si>
  <si>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</si>
  <si>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</si>
  <si>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</si>
  <si>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</si>
  <si>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</si>
  <si>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</si>
  <si>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</si>
  <si>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</si>
  <si>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</si>
  <si>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</si>
  <si>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</si>
  <si>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</si>
  <si>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</si>
  <si>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</si>
  <si>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</si>
  <si>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</si>
  <si>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</si>
  <si>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</si>
  <si>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</si>
  <si>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</si>
  <si>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</si>
  <si>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</si>
  <si>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</si>
  <si>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</si>
  <si>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</si>
  <si>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</si>
  <si>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</si>
  <si>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</si>
  <si>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</si>
  <si>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</si>
  <si>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</si>
  <si>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</si>
  <si>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</si>
  <si>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</si>
  <si>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</si>
  <si>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</si>
  <si>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</si>
  <si>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</si>
  <si>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</si>
  <si>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</si>
  <si>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</si>
  <si>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</si>
  <si>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</si>
  <si>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</si>
  <si>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</si>
  <si>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</si>
  <si>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</si>
  <si>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</si>
  <si>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</si>
  <si>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</si>
  <si>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</si>
  <si>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</si>
  <si>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</si>
  <si>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</si>
  <si>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</si>
  <si>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</si>
  <si>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</si>
  <si>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</si>
  <si>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</si>
  <si>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</si>
  <si>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</si>
  <si>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</si>
  <si>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</si>
  <si>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</si>
  <si>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</si>
  <si>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</si>
  <si>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</si>
  <si>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</si>
  <si>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</si>
  <si>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</si>
  <si>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</si>
  <si>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</si>
  <si>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</si>
  <si>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</si>
  <si>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</si>
  <si>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</si>
  <si>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</si>
  <si>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</si>
  <si>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</si>
  <si>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</si>
  <si>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</si>
  <si>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</si>
  <si>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</si>
  <si>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</si>
  <si>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</si>
  <si>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</si>
  <si>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</si>
  <si>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</si>
  <si>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</si>
  <si>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</si>
  <si>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</si>
  <si>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</si>
  <si>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</si>
  <si>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</si>
  <si>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</si>
  <si>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</si>
  <si>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</si>
  <si>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</si>
  <si>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</si>
  <si>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</si>
  <si>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</si>
  <si>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</si>
  <si>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</si>
  <si>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</si>
  <si>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</si>
  <si>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</si>
  <si>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</si>
  <si>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</si>
  <si>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</si>
  <si>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</si>
  <si>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</si>
  <si>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</si>
  <si>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</si>
  <si>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</si>
  <si>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</si>
  <si>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</si>
  <si>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</si>
  <si>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</si>
  <si>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</si>
  <si>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</si>
  <si>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</si>
  <si>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</si>
  <si>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</si>
  <si>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</si>
  <si>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</si>
  <si>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</si>
  <si>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</si>
  <si>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</si>
  <si>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</si>
  <si>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</si>
  <si>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</si>
  <si>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</si>
  <si>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</si>
  <si>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</si>
  <si>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</si>
  <si>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</si>
  <si>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</si>
  <si>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</si>
  <si>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</si>
  <si>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</si>
  <si>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</si>
  <si>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</si>
  <si>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</si>
  <si>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</si>
  <si>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</si>
  <si>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</si>
  <si>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</si>
  <si>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</si>
  <si>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</si>
  <si>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</si>
  <si>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</si>
  <si>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</si>
  <si>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</si>
  <si>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</si>
  <si>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</si>
  <si>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</si>
  <si>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</si>
  <si>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</si>
  <si>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</si>
  <si>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</si>
  <si>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</si>
  <si>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</si>
  <si>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</si>
  <si>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</si>
  <si>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</si>
  <si>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</si>
  <si>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</si>
  <si>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</si>
  <si>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</si>
  <si>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</si>
  <si>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</si>
  <si>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</si>
  <si>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</si>
  <si>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</si>
  <si>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</si>
  <si>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</si>
  <si>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</si>
  <si>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</si>
  <si>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</si>
  <si>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</si>
  <si>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</si>
  <si>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</si>
  <si>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</si>
  <si>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</si>
  <si>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</si>
  <si>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</si>
  <si>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</si>
  <si>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</si>
  <si>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</si>
  <si>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</si>
  <si>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</si>
  <si>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</si>
  <si>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</si>
  <si>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</si>
  <si>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</si>
  <si>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</si>
  <si>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</si>
  <si>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</si>
  <si>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</si>
  <si>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</si>
  <si>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</si>
  <si>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</si>
  <si>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</si>
  <si>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</si>
  <si>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</si>
  <si>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</si>
  <si>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</si>
  <si>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</si>
  <si>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</si>
  <si>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</si>
  <si>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</si>
  <si>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</si>
  <si>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</si>
  <si>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</si>
  <si>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</si>
  <si>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</si>
  <si>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</si>
  <si>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</si>
  <si>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</si>
  <si>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</si>
  <si>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</si>
  <si>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</si>
  <si>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</si>
  <si>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</si>
  <si>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</si>
  <si>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</si>
  <si>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</si>
  <si>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</si>
  <si>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</si>
  <si>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</si>
  <si>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</si>
  <si>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</si>
  <si>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</si>
  <si>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</si>
  <si>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</si>
  <si>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</si>
  <si>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</si>
  <si>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</si>
  <si>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</si>
  <si>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</si>
  <si>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</si>
  <si>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</si>
  <si>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</si>
  <si>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</si>
  <si>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</si>
  <si>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</si>
  <si>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</si>
  <si>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</si>
  <si>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</si>
  <si>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</si>
  <si>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</si>
  <si>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</si>
  <si>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</si>
  <si>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</si>
  <si>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</si>
  <si>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</si>
  <si>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</si>
  <si>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</si>
  <si>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</si>
  <si>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</si>
  <si>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</si>
  <si>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</si>
  <si>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</si>
  <si>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</si>
  <si>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</si>
  <si>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</si>
  <si>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</si>
  <si>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</si>
  <si>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</si>
  <si>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</si>
  <si>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</si>
  <si>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</si>
  <si>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</si>
  <si>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</si>
  <si>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</si>
  <si>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</si>
  <si>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</si>
  <si>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</si>
  <si>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</si>
  <si>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</si>
  <si>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</si>
  <si>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</si>
  <si>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</si>
  <si>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</si>
  <si>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</si>
  <si>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</si>
  <si>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</si>
  <si>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</si>
  <si>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</si>
  <si>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</si>
  <si>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</si>
  <si>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</si>
  <si>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</si>
  <si>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</si>
  <si>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</si>
  <si>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</si>
  <si>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</si>
  <si>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</si>
  <si>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</si>
  <si>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</si>
  <si>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</si>
  <si>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</si>
  <si>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</si>
  <si>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</si>
  <si>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</si>
  <si>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</si>
  <si>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</si>
  <si>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</si>
  <si>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</si>
  <si>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</si>
  <si>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</si>
  <si>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</si>
  <si>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</si>
  <si>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</si>
  <si>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</si>
  <si>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</si>
  <si>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</si>
  <si>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</si>
  <si>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</si>
  <si>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</si>
  <si>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</si>
  <si>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</si>
  <si>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</si>
  <si>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</si>
  <si>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</si>
  <si>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</si>
  <si>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</si>
  <si>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</si>
  <si>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</si>
  <si>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</si>
  <si>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</si>
  <si>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</si>
  <si>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</si>
  <si>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</si>
  <si>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</si>
  <si>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</si>
  <si>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</si>
  <si>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</si>
  <si>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</si>
  <si>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</si>
  <si>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</si>
  <si>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</si>
  <si>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</si>
  <si>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</si>
  <si>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</si>
  <si>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</si>
  <si>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</si>
  <si>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</si>
  <si>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</si>
  <si>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</si>
  <si>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</si>
  <si>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</si>
  <si>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</si>
  <si>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</si>
  <si>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</si>
  <si>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</si>
  <si>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</si>
  <si>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</si>
  <si>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</si>
  <si>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</si>
  <si>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</si>
  <si>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</si>
  <si>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</si>
  <si>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</si>
  <si>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</si>
  <si>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</si>
  <si>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</si>
  <si>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</si>
  <si>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</si>
  <si>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</si>
  <si>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</si>
  <si>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</si>
  <si>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</si>
  <si>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</si>
  <si>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</si>
  <si>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</si>
  <si>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</si>
  <si>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</si>
  <si>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</si>
  <si>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</si>
  <si>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</si>
  <si>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</si>
  <si>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</si>
  <si>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</si>
  <si>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</si>
  <si>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</si>
  <si>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</si>
  <si>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</si>
  <si>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</si>
  <si>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</si>
  <si>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</si>
  <si>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</si>
  <si>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</si>
  <si>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</si>
  <si>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</si>
  <si>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</si>
  <si>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</si>
  <si>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</si>
  <si>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</si>
  <si>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</si>
  <si>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</si>
  <si>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</si>
  <si>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</si>
  <si>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</si>
  <si>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</si>
  <si>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</si>
  <si>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</si>
  <si>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</si>
  <si>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</si>
  <si>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</si>
  <si>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</si>
  <si>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</si>
  <si>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</si>
  <si>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</si>
  <si>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</si>
  <si>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</si>
  <si>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</si>
  <si>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</si>
  <si>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</si>
  <si>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</si>
  <si>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</si>
  <si>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</si>
  <si>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</si>
  <si>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</si>
  <si>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</si>
  <si>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</si>
  <si>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</si>
  <si>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</si>
  <si>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</si>
  <si>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</si>
  <si>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</si>
  <si>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</si>
  <si>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</si>
  <si>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</si>
  <si>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</si>
  <si>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</si>
  <si>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</si>
  <si>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</si>
  <si>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</si>
  <si>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</si>
  <si>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</si>
  <si>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</si>
  <si>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</si>
  <si>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</si>
  <si>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</si>
  <si>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</si>
  <si>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</si>
  <si>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</si>
  <si>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</si>
  <si>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</si>
  <si>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</si>
  <si>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</si>
  <si>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</si>
  <si>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</si>
  <si>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</si>
  <si>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</si>
  <si>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</si>
  <si>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</si>
  <si>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</si>
  <si>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</si>
  <si>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</si>
  <si>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</si>
  <si>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</si>
  <si>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</si>
  <si>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</si>
  <si>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</si>
  <si>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</si>
  <si>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</si>
  <si>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</si>
  <si>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</si>
  <si>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</si>
  <si>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</si>
  <si>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</si>
  <si>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</si>
  <si>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</si>
  <si>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</si>
  <si>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</si>
  <si>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</si>
  <si>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</si>
  <si>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</si>
  <si>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</si>
  <si>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</si>
  <si>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</si>
  <si>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</si>
  <si>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</si>
  <si>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</si>
  <si>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</si>
  <si>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</si>
  <si>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</si>
  <si>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</si>
  <si>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</si>
  <si>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</si>
  <si>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</si>
  <si>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</si>
  <si>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</si>
  <si>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</si>
  <si>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</si>
  <si>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</si>
  <si>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</si>
  <si>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</si>
  <si>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</si>
  <si>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</si>
  <si>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</si>
  <si>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</si>
  <si>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</si>
  <si>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</si>
  <si>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</si>
  <si>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</si>
  <si>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</si>
  <si>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</si>
  <si>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</si>
  <si>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</si>
  <si>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</si>
  <si>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</si>
  <si>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</si>
  <si>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</si>
  <si>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</si>
  <si>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</si>
  <si>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</si>
  <si>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</si>
  <si>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</si>
  <si>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</si>
  <si>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</si>
  <si>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</si>
  <si>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</si>
  <si>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</si>
  <si>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</si>
  <si>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</si>
  <si>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</si>
  <si>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</si>
  <si>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</si>
  <si>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</si>
  <si>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</si>
  <si>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</si>
  <si>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</si>
  <si>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</si>
  <si>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</si>
  <si>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</si>
  <si>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</si>
  <si>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</si>
  <si>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</si>
  <si>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</si>
  <si>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</si>
  <si>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</si>
  <si>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</si>
  <si>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</si>
  <si>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</si>
  <si>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</si>
  <si>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</si>
  <si>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</si>
  <si>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</si>
  <si>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</si>
  <si>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</si>
  <si>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</si>
  <si>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</si>
  <si>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</si>
  <si>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</si>
  <si>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</si>
  <si>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</si>
  <si>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</si>
  <si>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</si>
  <si>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</si>
  <si>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</si>
  <si>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</si>
  <si>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</si>
  <si>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</si>
  <si>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</si>
  <si>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</si>
  <si>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</si>
  <si>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</si>
  <si>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</si>
  <si>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</si>
  <si>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</si>
  <si>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</si>
  <si>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</si>
  <si>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</si>
  <si>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</si>
  <si>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</si>
  <si>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</si>
  <si>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</si>
  <si>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</si>
  <si>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</si>
  <si>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</si>
  <si>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</si>
  <si>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</si>
  <si>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</si>
  <si>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</si>
  <si>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</si>
  <si>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</si>
  <si>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</si>
  <si>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</si>
  <si>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</si>
  <si>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</si>
  <si>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</si>
  <si>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</si>
  <si>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</si>
  <si>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</si>
  <si>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</si>
  <si>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</si>
  <si>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</si>
  <si>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</si>
  <si>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</si>
  <si>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</si>
  <si>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</si>
  <si>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</si>
  <si>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</si>
  <si>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</si>
  <si>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</si>
  <si>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</si>
  <si>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</si>
  <si>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</si>
  <si>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</si>
  <si>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</si>
  <si>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</si>
  <si>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</si>
  <si>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</si>
  <si>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</si>
  <si>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</si>
  <si>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</si>
  <si>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</si>
  <si>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</si>
  <si>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</si>
  <si>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</si>
  <si>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</si>
  <si>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</si>
  <si>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</si>
  <si>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</si>
  <si>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</si>
  <si>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</si>
  <si>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</si>
  <si>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</si>
  <si>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</si>
  <si>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</si>
  <si>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</si>
  <si>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</si>
  <si>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</si>
  <si>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</si>
  <si>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</si>
  <si>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</si>
  <si>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</si>
  <si>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</si>
  <si>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</si>
  <si>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</si>
  <si>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</si>
  <si>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</si>
  <si>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</si>
  <si>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</si>
  <si>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</si>
  <si>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</si>
  <si>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</si>
  <si>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</si>
  <si>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</si>
  <si>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</si>
  <si>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</si>
  <si>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</si>
  <si>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</si>
  <si>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</si>
  <si>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</si>
  <si>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</si>
  <si>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</si>
  <si>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</si>
  <si>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</si>
  <si>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</si>
  <si>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</si>
  <si>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</si>
  <si>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</si>
  <si>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</si>
  <si>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</si>
  <si>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</si>
  <si>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</si>
  <si>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</si>
  <si>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</si>
  <si>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</si>
  <si>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</si>
  <si>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</si>
  <si>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</si>
  <si>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</si>
  <si>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</si>
  <si>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</si>
  <si>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</si>
  <si>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</si>
  <si>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</si>
  <si>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</si>
  <si>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</si>
  <si>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</si>
  <si>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</si>
  <si>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</si>
  <si>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</si>
  <si>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</si>
  <si>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</si>
  <si>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</si>
  <si>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</si>
  <si>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</si>
  <si>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</si>
  <si>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</si>
  <si>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</si>
  <si>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</si>
  <si>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</si>
  <si>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</si>
  <si>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</si>
  <si>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</si>
  <si>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</si>
  <si>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</si>
  <si>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</si>
  <si>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</si>
  <si>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</si>
  <si>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</si>
  <si>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</si>
  <si>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</si>
  <si>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</si>
  <si>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</si>
  <si>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</si>
  <si>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</si>
  <si>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</si>
  <si>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</si>
  <si>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</si>
  <si>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</si>
  <si>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</si>
  <si>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</si>
  <si>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</si>
  <si>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</si>
  <si>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</si>
  <si>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</si>
  <si>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</si>
  <si>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</si>
  <si>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</si>
  <si>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</si>
  <si>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</si>
  <si>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</si>
  <si>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</si>
  <si>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</si>
  <si>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</si>
  <si>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</si>
  <si>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</si>
  <si>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</si>
  <si>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</si>
  <si>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</si>
  <si>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</si>
  <si>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</si>
  <si>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</si>
  <si>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</si>
  <si>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</si>
  <si>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</si>
  <si>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</si>
  <si>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</si>
  <si>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</si>
  <si>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</si>
  <si>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</si>
  <si>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</si>
  <si>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</si>
  <si>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</si>
  <si>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</si>
  <si>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</si>
  <si>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</si>
  <si>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</si>
  <si>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</si>
  <si>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</si>
  <si>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</si>
  <si>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</si>
  <si>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</si>
  <si>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</si>
  <si>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</si>
  <si>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</si>
  <si>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</si>
  <si>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</si>
  <si>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</si>
  <si>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</si>
  <si>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</si>
  <si>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</si>
  <si>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</si>
  <si>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</si>
  <si>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</si>
  <si>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</si>
  <si>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</si>
  <si>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</si>
  <si>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</si>
  <si>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</si>
  <si>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</si>
  <si>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</si>
  <si>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</si>
  <si>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</si>
  <si>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</si>
  <si>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</si>
  <si>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</si>
  <si>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</si>
  <si>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</si>
  <si>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</si>
  <si>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</si>
  <si>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</si>
  <si>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</si>
  <si>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</si>
  <si>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</si>
  <si>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</si>
  <si>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</si>
  <si>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</si>
  <si>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</si>
  <si>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</si>
  <si>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</si>
  <si>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</si>
  <si>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</si>
  <si>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</si>
  <si>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</si>
  <si>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</si>
  <si>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</si>
  <si>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</si>
  <si>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</si>
  <si>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</si>
  <si>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</si>
  <si>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</si>
  <si>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</si>
  <si>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</si>
  <si>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</si>
  <si>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</si>
  <si>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</si>
  <si>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</si>
  <si>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</si>
  <si>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</si>
  <si>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</si>
  <si>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</si>
  <si>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</si>
  <si>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</si>
  <si>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</si>
  <si>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</si>
  <si>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</si>
  <si>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</si>
  <si>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</si>
  <si>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</si>
  <si>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</si>
  <si>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PCM-20251129-00000198</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</si>
  <si>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</si>
  <si>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</si>
  <si>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</si>
  <si>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</si>
  <si>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</si>
  <si>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</si>
  <si>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</si>
  <si>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</si>
  <si>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</si>
  <si>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</si>
  <si>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</si>
  <si>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</si>
  <si>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 //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</si>
</sst>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327.30727974537149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0.15663159722316777</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45990.255705671298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45990.255705671298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45990.255705671298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45990.255705671298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45990.255705671298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45990.255705671298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45990.255705671298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45990.255705671298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45990.255705671298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45990.255705671298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45990.255705671298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45990.255705671298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45990.255705671298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45990.255705671298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45990.255705671298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45990.255705671298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45990.255705671298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45990.255705671298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45990.255705671298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45990.255705671298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45990.255705671298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45990.255705671298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45990.255705671298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45990.255705671298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45990.255705671298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45990.255705671298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45990.255705671298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45990.255705671298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45990.255705671298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45990.255705671298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45990.255705671298</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45990.255705671298</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45990.255705671298</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45990.255705671298</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45990.255705671298</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0C08024F-3399-47F0-BA5C-0CA6D56E6D50}"/>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165.25586770833615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5.8682866898161592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45990.255705671298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45990.255705671298</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45990.255705671298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45990.255705671298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45990.255705671298</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45990.255705671298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45990.255705671298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45990.255705671298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45990.255705671298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45990.255705671298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45990.255705671298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45990.255705671298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45990.255705671298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45990.255705671298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45990.255705671298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45990.255705671298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45990.255705671298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45990.255705671298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45990.255705671298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45990.255705671298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45990.255705671298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45990.255705671298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45990.255705671298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45990.255705671298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45990.255705671298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45990.255705671298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45990.255705671298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45990.255705671298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45990.255705671298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45990.255705671298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45990.255705671298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45990.255705671298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45990.255705671298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45990.255705671298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45990.255705671298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45990.255705671298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45990.255705671298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45990.255705671298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45990.255705671298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45990.255705671298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45990.255705671298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45990.255705671298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45990.255705671298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45990.255705671298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45990.255705671298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45990.255705671298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45990.255705671298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45990.255705671298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45990.255705671298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45990.255705671298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45990.255705671298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45990.255705671298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45990.255705671298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45990.255705671298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45990.255705671298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45990.255705671298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45990.255705671298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45990.255705671298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45990.255705671298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45990.255705671298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45990.255705671298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45990.255705671298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45990.255705671298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45990.255705671298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45990.255705671298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45990.255705671298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45990.255705671298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45990.255705671298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45990.255705671298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45990.255705671298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45990.255705671298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45990.255705671298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45990.255705671298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45990.255705671298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45990.255705671298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45990.255705671298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45990.255705671298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45990.255705671298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45990.255705671298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45990.255705671298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45990.255705671298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45990.255705671298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45990.255705671298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45990.255705671298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45990.255705671298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45990.255705671298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45990.255705671298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45990.255705671298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45990.255705671298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45990.255705671298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45990.255705671298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45990.255705671298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45990.255705671298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45990.255705671298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45990.255705671298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45990.255705671298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45990.255705671298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45990.255705671298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45990.255705671298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45990.255705671298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45990.255705671298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45990.255705671298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45990.255705671298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45990.255705671298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45990.255705671298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45990.255705671298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45990.255705671298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45990.255705671298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45990.255705671298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45990.255705671298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45990.255705671298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45990.255705671298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45990.255705671298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45990.255705671298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45990.255705671298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45990.255705671298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45990.255705671298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45990.255705671298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45990.255705671298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45990.255705671298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45990.255705671298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45990.255705671298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45990.255705671298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45990.255705671298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45990.255705671298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45990.255705671298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45990.255705671298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45990.255705671298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45990.255705671298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45990.255705671298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45990.255705671298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45990.255705671298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45990.255705671298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45990.255705671298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45990.255705671298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45990.255705671298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45990.255705671298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45990.255705671298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45990.255705671298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45990.255705671298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45990.255705671298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45990.255705671298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45990.255705671298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45990.255705671298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45990.255705671298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45990.255705671298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45990.255705671298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45990.255705671298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45990.255705671298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45990.255705671298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45990.255705671298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45990.255705671298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45990.255705671298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45990.255705671298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45990.255705671298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45990.255705671298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45990.255705671298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45990.255705671298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45990.255705671298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45990.255705671298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45990.255705671298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45990.255705671298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45990.255705671298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45990.255705671298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45990.255705671298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45990.255705671298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45990.255705671298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45990.255705671298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45990.255705671298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45990.255705671298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45990.255705671298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45990.255705671298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45990.255705671298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45990.255705671298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45990.255705671298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45990.255705671298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45990.255705671298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45990.255705671298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45990.255705671298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45990.255705671298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45990.255705671298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45990.255705671298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45990.255705671298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45990.255705671298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45990.255705671298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45990.255705671298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45990.255705671298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45990.255705671298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45990.255705671298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45990.255705671298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45990.255705671298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45990.255705671298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45990.255705671298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45990.255705671298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45990.255705671298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45990.255705671298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45990.255705671298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45990.255705671298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45990.255705671298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45990.255705671298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45990.255705671298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45990.255705671298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45990.255705671298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45990.255705671298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45990.255705671298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45990.255705671298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45990.255705671298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45990.255705671298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45990.255705671298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45990.255705671298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45990.255705671298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45990.255705671298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45990.255705671298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45990.255705671298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45990.255705671298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45990.255705671298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45990.255705671298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45990.255705671298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45990.255705671298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45990.255705671298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45990.255705671298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45990.255705671298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45990.255705671298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45990.255705671298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45990.255705671298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45990.255705671298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45990.255705671298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45990.255705671298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45990.255705671298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45990.255705671298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45990.255705671298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45990.255705671298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45990.255705671298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45990.255705671298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45990.255705671298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45990.255705671298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45990.255705671298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45990.255705671298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45990.255705671298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45990.255705671298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45990.255705671298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45990.255705671298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45990.255705671298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45990.255705671298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45990.255705671298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45990.255705671298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45990.255705671298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45990.255705671298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45990.255705671298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45990.255705671298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45990.255705671298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45990.255705671298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45990.255705671298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45990.255705671298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45990.255705671298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45990.255705671298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45990.255705671298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45990.255705671298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45990.255705671298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45990.255705671298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45990.255705671298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45990.255705671298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45990.255705671298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45990.255705671298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45990.255705671298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45990.255705671298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45990.255705671298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45990.255705671298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45990.255705671298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45990.255705671298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45990.255705671298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45990.255705671298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45990.255705671298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45990.255705671298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45990.255705671298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45990.255705671298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45990.255705671298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45990.255705671298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45990.255705671298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45990.255705671298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45990.255705671298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45990.255705671298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45990.255705671298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45990.255705671298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45990.255705671298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45990.255705671298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45990.255705671298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45990.255705671298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45990.255705671298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45990.255705671298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45990.255705671298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45990.255705671298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45990.255705671298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45990.255705671298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45990.255705671298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45990.255705671298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45990.255705671298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45990.255705671298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45990.255705671298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45990.255705671298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45990.255705671298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45990.255705671298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45990.255705671298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45990.255705671298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45990.255705671298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45990.255705671298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45990.255705671298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45990.255705671298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45990.255705671298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45990.255705671298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45990.255705671298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45990.255705671298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45990.255705671298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45990.255705671298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45990.255705671298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45990.255705671298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45990.255705671298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45990.255705671298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45990.255705671298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45990.255705671298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45990.255705671298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45990.255705671298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45990.255705671298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45990.255705671298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45990.255705671298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45990.255705671298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45990.255705671298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45990.255705671298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45990.255705671298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45990.255705671298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45990.255705671298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45990.255705671298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45990.255705671298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45990.255705671298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45990.255705671298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45990.255705671298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45990.255705671298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45990.255705671298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45990.255705671298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45990.255705671298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45990.255705671298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45990.255705671298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45990.255705671298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45990.255705671298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45990.255705671298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45990.255705671298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45990.255705671298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45990.255705671298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45990.255705671298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45990.255705671298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45990.255705671298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45990.255705671298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45990.255705671298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45990.255705671298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45990.255705671298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45990.255705671298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45990.255705671298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45990.255705671298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45990.255705671298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45990.255705671298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45990.255705671298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45990.255705671298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45990.255705671298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45990.255705671298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45990.255705671298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45990.255705671298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45990.255705671298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45990.255705671298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45990.255705671298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45990.255705671298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45990.255705671298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45990.255705671298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45990.255705671298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45990.255705671298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45990.255705671298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45990.255705671298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45990.255705671298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45990.255705671298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45990.255705671298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45990.255705671298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45990.255705671298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45990.255705671298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45990.255705671298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45990.255705671298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45990.255705671298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45990.255705671298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45990.255705671298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45990.255705671298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45990.255705671298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45990.255705671298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45990.255705671298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45990.255705671298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45990.255705671298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45990.255705671298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45990.255705671298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45990.255705671298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45990.255705671298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45990.255705671298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45990.255705671298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45990.255705671298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45990.255705671298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45990.255705671298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45990.255705671298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45990.255705671298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45990.255705671298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45990.255705671298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45990.255705671298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45990.255705671298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45990.255705671298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45990.255705671298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45990.255705671298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45990.255705671298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45990.255705671298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45990.255705671298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45990.255705671298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45990.255705671298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45990.255705671298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45990.255705671298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45990.255705671298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45990.255705671298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45990.255705671298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45990.255705671298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45990.255705671298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45990.255705671298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45990.255705671298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45990.255705671298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45990.255705671298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45990.255705671298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45990.255705671298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45990.255705671298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45990.255705671298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45990.255705671298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45990.255705671298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45990.255705671298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45990.255705671298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45990.255705671298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45990.255705671298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45990.255705671298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45990.255705671298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45990.255705671298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45990.255705671298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45990.255705671298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45990.255705671298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45990.255705671298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45990.255705671298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45990.255705671298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45990.255705671298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45990.255705671298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45990.255705671298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45990.255705671298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45990.255705671298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45990.255705671298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45990.255705671298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45990.255705671298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45990.255705671298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45990.255705671298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45990.255705671298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45990.255705671298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45990.255705671298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45990.255705671298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45990.255705671298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45990.255705671298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45990.255705671298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45990.255705671298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45990.255705671298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45990.255705671298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45990.255705671298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45990.255705671298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45990.255705671298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45990.255705671298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45990.255705671298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45990.255705671298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45990.255705671298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45990.255705671298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45990.255705671298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45990.255705671298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45990.255705671298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45990.255705671298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45990.255705671298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45990.255705671298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45990.255705671298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45990.255705671298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45990.255705671298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45990.255705671298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45990.255705671298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45990.255705671298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45990.255705671298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45990.255705671298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45990.255705671298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45990.255705671298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45990.255705671298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45990.255705671298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45990.255705671298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45990.255705671298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45990.255705671298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45990.255705671298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45990.255705671298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45990.255705671298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45990.255705671298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45990.255705671298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45990.255705671298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45990.255705671298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45990.255705671298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45990.255705671298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45990.255705671298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45990.255705671298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45990.255705671298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45990.255705671298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45990.255705671298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45990.255705671298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45990.255705671298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45990.255705671298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45990.255705671298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45990.255705671298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45990.255705671298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45990.255705671298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45990.255705671298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45990.255705671298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45990.255705671298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45990.255705671298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45990.255705671298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45990.255705671298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45990.255705671298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45990.255705671298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45990.255705671298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45990.255705671298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45990.255705671298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45990.255705671298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45990.255705671298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45990.255705671298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45990.255705671298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45990.255705671298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45990.255705671298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45990.255705671298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45990.255705671298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45990.255705671298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45990.255705671298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45990.255705671298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45990.255705671298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45990.255705671298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45990.255705671298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45990.255705671298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45990.255705671298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45990.255705671298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45990.255705671298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45990.255705671298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45990.255705671298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45990.255705671298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45990.255705671298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45990.255705671298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45990.255705671298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45990.255705671298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45990.255705671298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45990.255705671298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45990.255705671298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45990.255705671298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45990.255705671298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45990.255705671298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45990.255705671298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45990.255705671298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45990.255705671298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45990.255705671298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45990.255705671298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45990.255705671298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45990.255705671298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45990.255705671298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45990.255705671298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45990.255705671298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45990.255705671298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45990.255705671298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45990.255705671298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45990.255705671298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45990.255705671298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45990.255705671298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45990.255705671298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45990.255705671298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45990.255705671298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45990.255705671298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45990.255705671298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45990.255705671298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45990.255705671298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45990.255705671298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45990.255705671298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45990.255705671298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45990.255705671298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45990.255705671298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45990.255705671298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45990.255705671298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45990.255705671298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45990.255705671298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45990.255705671298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45990.255705671298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45990.255705671298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45990.255705671298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45990.255705671298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45990.255705671298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45990.255705671298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45990.255705671298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45990.255705671298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45990.255705671298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45990.255705671298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45990.255705671298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45990.255705671298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45990.255705671298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45990.255705671298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45990.255705671298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45990.255705671298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45990.255705671298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45990.255705671298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45990.255705671298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45990.255705671298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45990.255705671298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45990.255705671298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45990.255705671298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45990.255705671298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45990.255705671298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45990.255705671298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45990.255705671298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45990.255705671298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45990.255705671298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45990.255705671298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45990.255705671298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45990.255705671298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45990.255705671298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45990.255705671298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45990.255705671298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45990.255705671298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45990.255705671298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45990.255705671298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45990.255705671298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45990.255705671298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45990.255705671298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45990.255705671298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45990.255705671298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45990.255705671298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45990.255705671298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45990.255705671298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45990.255705671298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45990.255705671298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45990.255705671298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45990.255705671298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45990.255705671298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45990.255705671298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45990.255705671298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45990.255705671298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45990.255705671298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45990.255705671298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45990.255705671298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45990.255705671298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45990.255705671298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45990.255705671298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45990.255705671298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45990.255705671298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45990.255705671298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45990.255705671298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45990.255705671298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45990.255705671298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45990.255705671298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45990.255705671298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45990.255705671298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45990.255705671298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45990.255705671298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45990.255705671298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45990.255705671298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45990.255705671298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45990.255705671298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45990.255705671298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45990.255705671298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45990.255705671298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45990.255705671298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45990.255705671298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45990.255705671298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45990.255705671298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45990.255705671298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45990.255705671298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45990.255705671298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45990.255705671298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45990.255705671298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45990.255705671298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45990.255705671298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45990.255705671298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45990.255705671298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45990.255705671298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45990.255705671298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45990.255705671298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45990.255705671298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45990.255705671298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45990.255705671298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45990.255705671298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45990.255705671298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45990.255705671298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45990.255705671298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45990.255705671298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45990.255705671298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45990.255705671298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45990.255705671298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45990.255705671298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45990.255705671298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45990.255705671298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45990.255705671298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45990.255705671298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45990.255705671298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45990.255705671298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45990.255705671298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45990.255705671298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45990.255705671298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45990.255705671298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45990.255705671298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45990.255705671298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45990.255705671298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45990.255705671298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45990.255705671298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45990.255705671298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45990.255705671298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45990.255705671298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45990.255705671298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45990.255705671298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45990.255705671298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45990.255705671298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45990.255705671298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45990.255705671298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45990.255705671298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45990.255705671298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45990.255705671298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45990.255705671298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45990.255705671298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45990.255705671298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45990.255705671298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45990.255705671298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45990.255705671298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45990.255705671298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45990.255705671298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45990.255705671298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45990.255705671298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45990.255705671298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45990.255705671298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45990.255705671298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45990.255705671298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45990.255705671298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45990.255705671298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45990.255705671298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45990.255705671298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45990.255705671298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45990.255705671298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45990.255705671298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45990.255705671298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45990.255705671298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45990.255705671298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45990.255705671298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45990.255705671298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45990.255705671298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45990.255705671298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45990.255705671298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45990.255705671298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45990.255705671298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45990.255705671298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45990.255705671298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45990.255705671298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45990.255705671298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45990.255705671298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45990.255705671298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45990.255705671298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45990.255705671298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45990.255705671298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45990.255705671298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45990.255705671298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45990.255705671298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45990.255705671298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45990.255705671298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45990.255705671298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45990.255705671298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45990.255705671298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45990.255705671298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45990.255705671298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45990.255705671298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45990.255705671298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45990.255705671298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45990.255705671298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45990.255705671298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45990.255705671298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45990.255705671298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45990.255705671298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45990.255705671298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45990.255705671298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45990.255705671298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45990.255705671298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45990.255705671298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45990.255705671298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45990.255705671298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45990.255705671298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45990.255705671298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45990.255705671298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45990.255705671298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45990.255705671298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45990.255705671298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45990.255705671298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45990.255705671298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45990.255705671298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45990.255705671298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45990.255705671298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45990.255705671298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45990.255705671298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45990.255705671298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45990.255705671298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45990.255705671298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45990.255705671298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45990.255705671298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45990.255705671298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45990.255705671298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45990.255705671298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45990.255705671298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45990.255705671298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45990.255705671298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45990.255705671298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45990.255705671298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45990.255705671298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45990.255705671298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45990.255705671298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45990.255705671298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45990.255705671298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45990.255705671298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45990.255705671298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45990.255705671298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45990.255705671298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45990.255705671298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45990.255705671298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45990.255705671298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45990.255705671298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45990.255705671298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45990.255705671298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45990.255705671298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45990.255705671298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45990.255705671298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45990.255705671298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45990.255705671298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45990.255705671298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45990.255705671298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45990.255705671298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45990.255705671298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45990.255705671298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45990.255705671298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45990.255705671298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45990.255705671298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45990.255705671298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45990.255705671298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45990.255705671298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45990.255705671298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45990.255705671298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45990.255705671298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45990.255705671298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45990.255705671298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45990.255705671298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45990.255705671298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45990.255705671298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45990.255705671298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45990.255705671298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45990.255705671298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45990.255705671298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45990.255705671298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45990.255705671298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45990.255705671298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45990.255705671298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45990.255705671298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45990.255705671298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45990.255705671298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45990.255705671298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45990.255705671298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45990.255705671298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45990.255705671298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45990.255705671298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45990.255705671298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45990.255705671298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45990.255705671298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45990.255705671298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45990.255705671298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45990.255705671298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45990.255705671298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45990.255705671298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45990.255705671298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45990.255705671298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45990.255705671298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45990.255705671298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45990.255705671298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45990.255705671298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45990.255705671298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45990.255705671298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45990.255705671298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45990.255705671298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45990.255705671298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45990.255705671298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45990.255705671298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45990.255705671298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45990.255705671298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45990.255705671298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45990.255705671298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45990.255705671298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45990.255705671298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45990.255705671298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45990.255705671298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45990.255705671298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45990.255705671298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45990.255705671298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45990.255705671298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45990.255705671298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45990.255705671298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45990.255705671298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45990.255705671298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45990.255705671298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45990.255705671298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45990.255705671298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45990.255705671298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45990.255705671298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45990.255705671298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45990.255705671298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45990.255705671298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45990.255705671298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45990.255705671298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45990.255705671298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45990.255705671298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45990.255705671298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45990.255705671298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45990.255705671298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45990.255705671298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45990.255705671298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45990.255705671298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45990.255705671298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45990.255705671298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45990.255705671298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45990.255705671298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45990.255705671298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45990.255705671298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45990.255705671298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45990.255705671298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45990.255705671298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45990.255705671298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45990.255705671298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45990.255705671298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45990.255705671298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45990.255705671298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45990.255705671298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45990.255705671298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45990.255705671298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45990.255705671298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45990.255705671298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45990.255705671298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45990.255705671298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45990.255705671298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45990.255705671298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45990.255705671298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45990.255705671298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45990.255705671298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45990.255705671298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45990.255705671298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45990.255705671298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45990.255705671298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45990.255705671298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45990.255705671298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45990.255705671298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45990.255705671298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45990.255705671298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45990.255705671298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45990.255705671298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45990.255705671298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45990.255705671298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45990.255705671298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45990.255705671298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45990.255705671298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45990.255705671298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45990.255705671298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45990.255705671298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45990.255705671298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45990.255705671298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45990.255705671298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45990.255705671298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45990.255705671298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45990.255705671298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45990.255705671298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45990.255705671298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45990.255705671298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45990.255705671298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45990.255705671298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45990.255705671298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45990.255705671298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45990.255705671298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45990.255705671298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45990.255705671298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45990.255705671298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45990.255705671298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45990.255705671298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45990.255705671298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45990.255705671298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45990.255705671298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45990.255705671298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45990.255705671298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45990.255705671298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45990.255705671298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45990.255705671298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45990.255705671298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45990.255705671298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45990.255705671298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45990.255705671298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45990.255705671298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45990.255705671298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45990.255705671298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45990.255705671298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45990.255705671298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45990.255705671298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45990.255705671298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45990.255705671298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45990.255705671298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45990.255705671298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45990.255705671298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45990.255705671298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45990.255705671298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45990.255705671298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45990.255705671298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45990.255705671298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45990.255705671298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45990.255705671298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45990.255705671298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45990.255705671298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45990.255705671298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45990.255705671298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45990.255705671298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45990.255705671298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45990.255705671298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45990.255705671298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45990.255705671298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45990.255705671298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45990.255705671298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286.77498807870143</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v>45990.191666666666</v>
      </c>
      <c r="G3" s="93">
        <f t="shared" ref="G3:G59" ca="1" si="0">IFERROR(NOW()-F3,"")</f>
        <v>6.403900463192258E-2</v>
      </c>
      <c r="H3" s="92">
        <v>45989.810358796298</v>
      </c>
      <c r="I3" s="110" t="str">
        <f>IFERROR(VLOOKUP(D3,DB!A:F,6,0),"")</f>
        <v>SCECO</v>
      </c>
      <c r="J3" s="110" t="str">
        <f>IFERROR(VLOOKUP(D3,DB!A:G,7,0),"")</f>
        <v>Dead</v>
      </c>
      <c r="K3" s="94" t="s">
        <v>39198</v>
      </c>
      <c r="L3" s="88" t="str">
        <f>IFERROR(VLOOKUP(D3,DB!A:I,9,0),"")</f>
        <v>Latis</v>
      </c>
    </row>
    <row r="4" spans="1:16" ht="15" customHeight="1">
      <c r="A4" s="110" t="s">
        <v>39199</v>
      </c>
      <c r="B4" s="110" t="str">
        <f>IFERROR(VLOOKUP(D4,DB!A:K,11,0),"")</f>
        <v>R4</v>
      </c>
      <c r="C4" s="90">
        <v>1</v>
      </c>
      <c r="D4" s="88" t="s">
        <v>28789</v>
      </c>
      <c r="E4" s="91" t="s">
        <v>39106</v>
      </c>
      <c r="F4" s="92">
        <v>45990.222916666666</v>
      </c>
      <c r="G4" s="93">
        <f t="shared" ca="1" si="0"/>
        <v>3.278900463192258E-2</v>
      </c>
      <c r="H4" s="92">
        <v>45990.217048611114</v>
      </c>
      <c r="I4" s="110" t="str">
        <f>IFERROR(VLOOKUP(D4,DB!A:F,6,0),"")</f>
        <v>SCECO</v>
      </c>
      <c r="J4" s="110" t="str">
        <f>IFERROR(VLOOKUP(D4,DB!A:G,7,0),"")</f>
        <v>Vandalized</v>
      </c>
      <c r="K4" s="94" t="s">
        <v>39200</v>
      </c>
      <c r="L4" s="88" t="str">
        <f>IFERROR(VLOOKUP(D4,DB!A:I,9,0),"")</f>
        <v>Latis</v>
      </c>
    </row>
    <row r="5" spans="1:16" ht="15" customHeight="1">
      <c r="A5" s="110"/>
      <c r="B5" s="110" t="str">
        <f>IFERROR(VLOOKUP(D5,DB!A:K,11,0),"")</f>
        <v/>
      </c>
      <c r="C5" s="90"/>
      <c r="D5" s="88"/>
      <c r="E5" s="91"/>
      <c r="F5" s="92"/>
      <c r="G5" s="93">
        <f t="shared" ca="1" si="0"/>
        <v>45990.255705671298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45990.255705671298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45990.255705671298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45990.255705671298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45990.255705671298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45990.255705671298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45990.255705671298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45990.255705671298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45990.255705671298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45990.255705671298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45990.255705671298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45990.255705671298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45990.255705671298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45990.255705671298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45990.255705671298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45990.255705671298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45990.255705671298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45990.255705671298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45990.255705671298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45990.255705671298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45990.255705671298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45990.255705671298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45990.255705671298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45990.255705671298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45990.255705671298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45990.255705671298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45990.255705671298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45990.255705671298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45990.255705671298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45990.255705671298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45990.255705671298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45990.255705671298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45990.255705671298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45990.255705671298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45990.255705671298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45990.255705671298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45990.255705671298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45990.255705671298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45990.255705671298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45990.255705671298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45990.255705671298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45990.255705671298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45990.255705671298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45990.255705671298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45990.255705671298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45990.255705671298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45990.255705671298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45990.255705671298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45990.255705671298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45990.255705671298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45990.255705671298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45990.255705671298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45990.255705671298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45990.255705671298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45990.255705671298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45990.255705671298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45990.255705671298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45990.255705671298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45990.255705671298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45990.255705671298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45990.255705671298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45990.255705671298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45990.255705671298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45990.255705671298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45990.255705671298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45990.255705671298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45990.255705671298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45990.255705671298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45990.255705671298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45990.255705671298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45990.255705671298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45990.255705671298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45990.255705671298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45990.255705671298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45990.255705671298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45990.255705671298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45990.255705671298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45990.255705671298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45990.255705671298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45990.255705671298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45990.255705671298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45990.255705671298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45990.255705671298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45990.255705671298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45990.255705671298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45990.255705671298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45990.255705671298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45990.255705671298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45990.255705671298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45990.255705671298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45990.255705671298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45990.255705671298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45990.255705671298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45990.255705671298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45990.255705671298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45990.255705671298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45990.255705671298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45990.255705671298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45990.255705671298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45990.255705671298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45990.255705671298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45990.255705671298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45990.255705671298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45990.255705671298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45990.255705671298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45990.255705671298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45990.255705671298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45990.255705671298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45990.255705671298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45990.255705671298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45990.255705671298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45990.255705671298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45990.255705671298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45990.255705671298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45990.255705671298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45990.255705671298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45990.255705671298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45990.255705671298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45990.255705671298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45990.255705671298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45990.255705671298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45990.255705671298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45990.255705671298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45990.255705671298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45990.255705671298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45990.255705671298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45990.255705671298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45990.255705671298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45990.255705671298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45990.255705671298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45990.255705671298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45990.255705671298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45990.255705671298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45990.255705671298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45990.255705671298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45990.255705671298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45990.255705671298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45990.255705671298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45990.255705671298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45990.255705671298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45990.255705671298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45990.255705671298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45990.255705671298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45990.255705671298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45990.255705671298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45990.255705671298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45990.255705671298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45990.255705671298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45990.255705671298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45990.255705671298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45990.255705671298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45990.255705671298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45990.255705671298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45990.255705671298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45990.255705671298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45990.255705671298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45990.255705671298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45990.255705671298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45990.255705671298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45990.255705671298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45990.255705671298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45990.255705671298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45990.255705671298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45990.255705671298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45990.255705671298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45990.255705671298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45990.255705671298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45990.255705671298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45990.255705671298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45990.255705671298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45990.255705671298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45990.255705671298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45990.255705671298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45990.255705671298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45990.255705671298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45990.255705671298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45990.255705671298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45990.255705671298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45990.255705671298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45990.255705671298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45990.255705671298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45990.255705671298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45990.255705671298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45990.255705671298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45990.255705671298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45990.255705671298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45990.255705671298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45990.255705671298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45990.255705671298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45990.255705671298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45990.255705671298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45990.255705671298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45990.255705671298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45990.255705671298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45990.255705671298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45990.255705671298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45990.255705671298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45990.255705671298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45990.255705671298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45990.255705671298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45990.255705671298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45990.255705671298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45990.255705671298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45990.255705671298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45990.255705671298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45990.255705671298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45990.255705671298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45990.255705671298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45990.255705671298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45990.255705671298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45990.255705671298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45990.255705671298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45990.255705671298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45990.255705671298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45990.255705671298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45990.255705671298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45990.255705671298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45990.255705671298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45990.255705671298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45990.255705671298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45990.255705671298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45990.255705671298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45990.255705671298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45990.255705671298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45990.255705671298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45990.255705671298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45990.255705671298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45990.255705671298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45990.255705671298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45990.255705671298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45990.255705671298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45990.255705671298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45990.255705671298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45990.255705671298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45990.255705671298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45990.255705671298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45990.255705671298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45990.255705671298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45990.255705671298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45990.255705671298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45990.255705671298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45990.255705671298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45990.255705671298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45990.255705671298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45990.255705671298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45990.255705671298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45990.255705671298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45990.255705671298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45990.255705671298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45990.255705671298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45990.255705671298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45990.255705671298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45990.255705671298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45990.255705671298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45990.255705671298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45990.255705671298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45990.255705671298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45990.255705671298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45990.255705671298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45990.255705671298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45990.255705671298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45990.255705671298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45990.255705671298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45990.255705671298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45990.255705671298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45990.255705671298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45990.255705671298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45990.255705671298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45990.255705671298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45990.255705671298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45990.255705671298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45990.255705671298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45990.255705671298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45990.255705671298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45990.255705671298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45990.255705671298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45990.255705671298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45990.255705671298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45990.255705671298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45990.255705671298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45990.255705671298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45990.255705671298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45990.255705671298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45990.255705671298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45990.255705671298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45990.255705671298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45990.255705671298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45990.255705671298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45990.255705671298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45990.255705671298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45990.255705671298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45990.255705671298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45990.255705671298</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39201</v>
      </c>
      <c r="B2" s="37" t="str">
        <f>IFERROR(VLOOKUP(D2,DB!A:K,11,0),"")</f>
        <v>R5</v>
      </c>
      <c r="C2" s="37">
        <v>3</v>
      </c>
      <c r="D2" s="103" t="s">
        <v>36085</v>
      </c>
      <c r="E2" s="37" t="s">
        <v>39106</v>
      </c>
      <c r="F2" s="38">
        <v>45891.832060185188</v>
      </c>
      <c r="G2" s="105">
        <f ca="1">IFERROR(NOW()-F2,"")</f>
        <v>98.423645486109308</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39109</v>
      </c>
      <c r="F3" s="38">
        <v>45926.188877314817</v>
      </c>
      <c r="G3" s="105">
        <f t="shared" ref="G3" ca="1" si="0">IFERROR(NOW()-F3,"")</f>
        <v>64.066828356480983</v>
      </c>
      <c r="H3" s="38">
        <v>45926.158159722225</v>
      </c>
      <c r="I3" s="37" t="str">
        <f>IFERROR(VLOOKUP(D3,DB!A:F,6,0),"")</f>
        <v>SCECO</v>
      </c>
      <c r="J3" s="37" t="str">
        <f>IFERROR(VLOOKUP(D3,DB!A:G,7,0),"")</f>
        <v>Good</v>
      </c>
      <c r="K3" s="37" t="s">
        <v>39204</v>
      </c>
      <c r="L3" s="37" t="str">
        <f>IFERROR(VLOOKUP(D3,DB!A:I,9,0),"")</f>
        <v>Latis</v>
      </c>
      <c r="M3" s="102"/>
    </row>
    <row r="4" spans="1:13" s="39" customFormat="1" ht="48" customHeight="1">
      <c r="A4" s="106" t="s">
        <v>39205</v>
      </c>
      <c r="B4" s="106" t="str">
        <f>IFERROR(VLOOKUP(D4,DB!A:K,11,0),"")</f>
        <v>R5</v>
      </c>
      <c r="C4" s="106">
        <v>1</v>
      </c>
      <c r="D4" s="106" t="s">
        <v>34832</v>
      </c>
      <c r="E4" s="106" t="s">
        <v>39109</v>
      </c>
      <c r="F4" s="107">
        <v>45948.661111111112</v>
      </c>
      <c r="G4" s="108">
        <f t="shared" ref="G4" ca="1" si="1">IFERROR(NOW()-F4,"")</f>
        <v>41.594594560185215</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8.8824070601840504</v>
      </c>
      <c r="H5" s="139">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38">
        <v>45989.951909722222</v>
      </c>
      <c r="G6" s="138">
        <f ca="1">IFERROR(NOW()-F6,"")</f>
        <v>0.30379594907572027</v>
      </c>
      <c r="H6" s="38">
        <v>45989.971354166664</v>
      </c>
      <c r="I6" s="37" t="str">
        <f>IFERROR(VLOOKUP(D6,DB!A:F,6,0),"")</f>
        <v>SCECO</v>
      </c>
      <c r="J6" s="37" t="str">
        <f>IFERROR(VLOOKUP(D6,DB!A:G,7,0),"")</f>
        <v>Dead</v>
      </c>
      <c r="K6" s="37" t="s">
        <v>39210</v>
      </c>
      <c r="L6" s="37" t="str">
        <f>IFERROR(VLOOKUP(D6,DB!A:I,9,0),"")</f>
        <v>Latis</v>
      </c>
    </row>
    <row r="7" spans="1:13">
      <c r="A7" s="37"/>
      <c r="B7" s="37" t="str">
        <f>IFERROR(VLOOKUP(D7,DB!A:K,11,0),"")</f>
        <v/>
      </c>
      <c r="C7" s="37"/>
      <c r="D7" s="106"/>
      <c r="E7" s="37"/>
      <c r="F7" s="38"/>
      <c r="G7" s="138">
        <f ca="1">IFERROR(NOW()-F7,"")</f>
        <v>45990.255705671298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45990.255705671298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45990.255705671298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45990.255705671298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45990.255705671298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45990.255705671298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45990.255705671298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45990.255705671298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45990.255705671298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45990.255705671298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45990.255705671298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45990.255705671298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45990.255705671298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45990.255705671298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45990.255705671298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45990.255705671298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45990.255705671298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45990.255705671298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45990.255705671298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45990.255705671298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45990.255705671298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45990.255705671298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45990.255705671298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45990.255705671298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45990.255705671298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45990.255705671298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45990.255705671298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45990.255705671298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45990.255705671298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45990.255705671298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45990.255705671298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45990.255705671298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45990.255705671298</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39211</v>
      </c>
      <c r="B2" s="141" t="str">
        <f>IFERROR(VLOOKUP(D2,DB!A:K,11,0),"")</f>
        <v>R6</v>
      </c>
      <c r="C2" s="142">
        <v>1</v>
      </c>
      <c r="D2" s="141" t="s">
        <v>39058</v>
      </c>
      <c r="E2" s="143" t="s">
        <v>39106</v>
      </c>
      <c r="F2" s="144">
        <v>45990.120300925926</v>
      </c>
      <c r="G2" s="145">
        <f ca="1">IFERROR(NOW()-F2,"-")</f>
        <v>0.13540474537148839</v>
      </c>
      <c r="H2" s="146">
        <v>45989.754675925928</v>
      </c>
      <c r="I2" s="141" t="str">
        <f>IFERROR(VLOOKUP(D2,DB!A:F,6,0),"")</f>
        <v>Generator-SG</v>
      </c>
      <c r="J2" s="141" t="str">
        <f>IFERROR(VLOOKUP(D2,DB!A:G,7,0),"")</f>
        <v>Good</v>
      </c>
      <c r="K2" s="147" t="s">
        <v>39212</v>
      </c>
      <c r="L2" s="148" t="str">
        <f>IFERROR(VLOOKUP(D2,DB!A:I,9,0),"")</f>
        <v>Latis</v>
      </c>
    </row>
    <row r="3" spans="1:16382" ht="31.5" customHeight="1">
      <c r="A3" s="118"/>
      <c r="B3" s="119" t="str">
        <f>IFERROR(VLOOKUP(D3,DB!A:K,11,0),"")</f>
        <v/>
      </c>
      <c r="C3" s="120"/>
      <c r="D3" s="119"/>
      <c r="E3" s="106"/>
      <c r="F3" s="121"/>
      <c r="G3" s="72">
        <f ca="1">IFERROR(NOW()-F3,"-")</f>
        <v>45990.255705671298</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45990.255705671298</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45990.255705671298</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45990.255705671298</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45990.255705671298</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45990.255705671298</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45990.255705671298</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45990.255705671298</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45990.255705671298</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45990.255705671298</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45990.255705671298</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45990.255705671298</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45990.255705671298</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45990.255705671298</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45990.255705671298</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45990.255705671298</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45990.255705671298</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45990.255705671298</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45990.255705671298</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45990.255705671298</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45990.255705671298</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45990.255705671298</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45990.255705671298</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45990.255705671298</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45990.255705671298</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45990.255705671298</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45990.255705671298</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45990.255705671298</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45990.255705671298</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45990.255705671298</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45990.255705671298</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45990.255705671298</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45990.255705671298</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45990.255705671298</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45990.255705671298</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45990.255705671298</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45990.255705671298</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45990.255705671298</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45990.255705671298</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45990.255705671298</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45990.255705671298</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45990.255705671298</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45990.255705671298</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45990.255705671298</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45990.255705671298</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45990.255705671298</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45990.255705671298</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45990.255705671298</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45990.255705671298</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45990.255705671298</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45990.255705671298</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45990.255705671298</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45990.255705671298</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45990.255705671298</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45990.255705671298</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45990.255705671298</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45990.255705671298</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45990.255705671298</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45990.255705671298</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45990.255705671298</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45990.255705671298</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45990.255705671298</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45990.255705671298</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45990.255705671298</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45990.255705671298</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45990.255705671298</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45990.255705671298</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45990.255705671298</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45990.255705671298</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45990.255705671298</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45990.255705671298</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45990.255705671298</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45990.255705671298</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45990.255705671298</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45990.255705671298</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45990.255705671298</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45990.255705671298</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45990.255705671298</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45990.255705671298</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45990.255705671298</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45990.255705671298</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45990.255705671298</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45990.255705671298</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45990.255705671298</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45990.255705671298</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45990.255705671298</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45990.255705671298</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45990.255705671298</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45990.255705671298</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45990.255705671298</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45990.255705671298</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45990.255705671298</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45990.255705671298</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45990.255705671298</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45990.255705671298</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45990.255705671298</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45990.255705671298</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45990.255705671298</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45990.255705671298</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45990.255705671298</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45990.255705671298</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45990.255705671298</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45990.255705671298</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45990.255705671298</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45990.255705671298</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45990.255705671298</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45990.255705671298</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45990.255705671298</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45990.255705671298</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45990.255705671298</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45990.255705671298</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45990.255705671298</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45990.255705671298</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45990.255705671298</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45990.255705671298</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45990.255705671298</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45990.255705671298</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45990.255705671298</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45990.255705671298</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45990.255705671298</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45990.255705671298</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45990.255705671298</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45990.255705671298</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45990.255705671298</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45990.255705671298</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45990.255705671298</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45990.255705671298</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45990.255705671298</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45990.255705671298</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45990.255705671298</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45990.255705671298</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45990.255705671298</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45990.255705671298</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45990.255705671298</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45990.255705671298</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45990.255705671298</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45990.255705671298</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45990.255705671298</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45990.255705671298</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45990.255705671298</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45990.255705671298</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45990.255705671298</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45990.255705671298</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45990.255705671298</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45990.255705671298</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45990.255705671298</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45990.255705671298</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45990.255705671298</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45990.255705671298</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45990.255705671298</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45990.255705671298</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45990.255705671298</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45990.255705671298</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45990.255705671298</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45990.255705671298</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45990.255705671298</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45990.255705671298</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45990.255705671298</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45990.255705671298</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45990.255705671298</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45990.255705671298</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45990.255705671298</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45990.255705671298</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45990.255705671298</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45990.255705671298</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45990.255705671298</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45990.255705671298</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45990.255705671298</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45990.255705671298</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45990.255705671298</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45990.255705671298</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45990.255705671298</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45990.255705671298</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45990.255705671298</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45990.255705671298</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45990.255705671298</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45990.255705671298</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45990.255705671298</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45990.255705671298</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45990.255705671298</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45990.255705671298</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45990.255705671298</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45990.255705671298</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45990.255705671298</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45990.255705671298</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45990.255705671298</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45990.255705671298</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45990.255705671298</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45990.255705671298</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45990.255705671298</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45990.255705671298</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45990.255705671298</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45990.255705671298</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45990.255705671298</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45990.255705671298</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45990.255705671298</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45990.255705671298</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45990.255705671298</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45990.255705671298</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45990.255705671298</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45990.255705671298</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45990.255705671298</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45990.255705671298</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45990.255705671298</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45990.255705671298</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45990.255705671298</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45990.255705671298</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45990.255705671298</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45990.255705671298</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45990.255705671298</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45990.255705671298</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45990.255705671298</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45990.255705671298</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45990.255705671298</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45990.255705671298</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45990.255705671298</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45990.255705671298</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45990.255705671298</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45990.255705671298</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45990.255705671298</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45990.255705671298</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45990.255705671298</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45990.255705671298</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45990.255705671298</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45990.255705671298</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45990.255705671298</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45990.255705671298</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45990.255705671298</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45990.255705671298</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45990.255705671298</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45990.255705671298</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45990.255705671298</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45990.255705671298</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45990.255705671298</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45990.255705671298</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45990.255705671298</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45990.255705671298</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45990.255705671298</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45990.255705671298</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45990.255705671298</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45990.255705671298</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45990.255705671298</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45990.255705671298</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45990.255705671298</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45990.255705671298</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45990.255705671298</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45990.255705671298</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45990.255705671298</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45990.255705671298</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45990.255705671298</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45990.255705671298</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45990.255705671298</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45990.255705671298</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45990.255705671298</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45990.255705671298</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45990.255705671298</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45990.255705671298</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45990.255705671298</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45990.255705671298</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45990.255705671298</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45990.255705671298</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45990.255705671298</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45990.255705671298</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45990.255705671298</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45990.255705671298</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45990.255705671298</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45990.255705671298</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45990.255705671298</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45990.255705671298</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45990.255705671298</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45990.255705671298</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45990.255705671298</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45990.255705671298</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45990.255705671298</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45990.255705671298</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45990.255705671298</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45990.255705671298</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45990.255705671298</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45990.255705671298</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45990.255705671298</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45990.255705671298</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45990.255705671298</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45990.255705671298</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45990.255705671298</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45990.255705671298</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45990.255705671298</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45990.255705671298</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45990.255705671298</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45990.255705671298</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45990.255705671298</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45990.255705671298</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45990.255705671298</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45990.255705671298</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45990.255705671298</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45990.255705671298</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45990.255705671298</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45990.255705671298</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45990.255705671298</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45990.255705671298</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45990.255705671298</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45990.255705671298</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45990.255705671298</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45990.255705671298</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45990.255705671298</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45990.255705671298</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45990.255705671298</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45990.255705671298</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45990.255705671298</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45990.255705671298</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45990.255705671298</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45990.255705671298</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45990.255705671298</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45990.255705671298</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45990.255705671298</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45990.255705671298</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45990.255705671298</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45990.255705671298</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45990.255705671298</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45990.255705671298</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45990.255705671298</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45990.255705671298</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45990.255705671298</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45990.255705671298</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45990.255705671298</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45990.255705671298</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45990.255705671298</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45990.255705671298</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45990.255705671298</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45990.255705671298</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45990.255705671298</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45990.255705671298</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45990.255705671298</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45990.255705671298</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45990.255705671298</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45990.255705671298</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45990.255705671298</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45990.255705671298</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45990.255705671298</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45990.255705671298</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45990.255705671298</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45990.255705671298</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45990.255705671298</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45990.255705671298</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45990.255705671298</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45990.255705671298</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45990.255705671298</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45990.255705671298</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45990.255705671298</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45990.255705671298</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45990.255705671298</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45990.255705671298</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45990.255705671298</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45990.255705671298</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45990.255705671298</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45990.255705671298</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45990.255705671298</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45990.255705671298</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45990.255705671298</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45990.255705671298</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45990.255705671298</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45990.255705671298</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45990.255705671298</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45990.255705671298</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45990.255705671298</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45990.255705671298</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45990.255705671298</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45990.255705671298</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45990.255705671298</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45990.255705671298</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45990.255705671298</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45990.255705671298</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45990.255705671298</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45990.255705671298</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45990.255705671298</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45990.255705671298</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45990.255705671298</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45990.255705671298</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45990.255705671298</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45990.255705671298</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45990.255705671298</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45990.255705671298</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45990.255705671298</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45990.255705671298</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45990.255705671298</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45990.255705671298</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45990.255705671298</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45990.255705671298</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45990.255705671298</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45990.255705671298</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45990.255705671298</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45990.255705671298</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45990.255705671298</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45990.255705671298</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45990.255705671298</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45990.255705671298</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45990.255705671298</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45990.255705671298</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45990.255705671298</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45990.255705671298</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45990.255705671298</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45990.255705671298</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45990.255705671298</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45990.255705671298</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45990.255705671298</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45990.255705671298</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45990.255705671298</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45990.255705671298</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45990.255705671298</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45990.255705671298</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45990.255705671298</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45990.255705671298</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45990.255705671298</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45990.255705671298</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45990.255705671298</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45990.255705671298</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45990.255705671298</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45990.255705671298</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45990.255705671298</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45990.255705671298</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45990.255705671298</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45990.255705671298</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45990.255705671298</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45990.255705671298</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45990.255705671298</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45990.255705671298</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45990.255705671298</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45990.255705671298</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45990.255705671298</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45990.255705671298</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45990.255705671298</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45990.255705671298</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45990.255705671298</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45990.255705671298</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45990.255705671298</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45990.255705671298</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45990.255705671298</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45990.255705671298</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45990.255705671298</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45990.255705671298</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45990.255705671298</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45990.255705671298</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45990.255705671298</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45990.255705671298</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45990.255705671298</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45990.255705671298</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45990.255705671298</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45990.255705671298</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45990.255705671298</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45990.255705671298</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45990.255705671298</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45990.255705671298</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45990.255705671298</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45990.255705671298</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45990.255705671298</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45990.255705671298</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45990.255705671298</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45990.255705671298</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45990.255705671298</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45990.255705671298</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45990.255705671298</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45990.255705671298</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45990.255705671298</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45990.255705671298</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45990.255705671298</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45990.255705671298</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45990.255705671298</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45990.255705671298</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45990.255705671298</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45990.255705671298</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45990.255705671298</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45990.255705671298</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45990.255705671298</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45990.255705671298</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45990.255705671298</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45990.255705671298</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45990.255705671298</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45990.255705671298</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45990.255705671298</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45990.255705671298</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45990.255705671298</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45990.255705671298</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45990.255705671298</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45990.255705671298</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45990.255705671298</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45990.255705671298</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45990.255705671298</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45990.255705671298</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45990.255705671298</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45990.255705671298</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45990.255705671298</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45990.255705671298</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45990.255705671298</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2025-11-29T03:10:05Z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