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63" documentId="120_S{2AC9BD13-BADA-5192-A53E-5A8FF88502F6}" xr6:coauthVersionLast="47" xr6:coauthVersionMax="47" xr10:uidLastSave="{D7FC2C09-9B8F-4E36-AE16-F3C6F34AC77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<sst xmlns="http://schemas.openxmlformats.org/spreadsheetml/2006/main" count="180298" uniqueCount="39134">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</sst>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318.33811597221938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0.26280347222200362</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1</v>
      </c>
      <c r="D4" s="134" t="s">
        <v>8644</v>
      </c>
      <c r="E4" s="151" t="s">
        <v>39024</v>
      </c>
      <c r="F4" s="152">
        <v>45981.271701388891</v>
      </c>
      <c r="G4" s="153">
        <f ca="1">IFERROR(NOW()-F4,"-")</f>
        <v>1.4840509255009238E-2</v>
      </c>
      <c r="H4" s="152">
        <v>45981.266516203701</v>
      </c>
      <c r="I4" s="150" t="str">
        <f>IFERROR(VLOOKUP(D4,DB!A:F,6,0),"")</f>
        <v>Generator-SG</v>
      </c>
      <c r="J4" s="150" t="str">
        <f>IFERROR(VLOOKUP(D4,DB!A:G,7,0),"")</f>
        <v>Good</v>
      </c>
      <c r="K4" s="154" t="s">
        <v>39027</v>
      </c>
      <c r="L4" s="155" t="str">
        <f>IFERROR(VLOOKUP(D4,DB!A:I,9,0),"")</f>
        <v>Latis</v>
      </c>
    </row>
    <row r="5" spans="1:15" ht="15" customHeight="1">
      <c r="A5" s="149"/>
      <c r="B5" s="150" t="str">
        <f>IFERROR(VLOOKUP(D5,DB!A:K,11,0),"")</f>
        <v/>
      </c>
      <c r="C5" s="150"/>
      <c r="D5" s="134"/>
      <c r="E5" s="151"/>
      <c r="F5" s="152"/>
      <c r="G5" s="153">
        <f ca="1">IFERROR(NOW()-F5,"-")</f>
        <v>45981.286541898146</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45981.286541898146</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45981.286541898146</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45981.286541898146</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45981.286541898146</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45981.286541898146</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45981.286541898146</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45981.286541898146</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45981.286541898146</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45981.286541898146</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45981.286541898146</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45981.286541898146</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45981.286541898146</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45981.286541898146</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45981.286541898146</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45981.286541898146</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45981.286541898146</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45981.286541898146</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45981.286541898146</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45981.286541898146</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45981.286541898146</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45981.286541898146</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45981.286541898146</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45981.286541898146</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45981.286541898146</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45981.286541898146</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45981.286541898146</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45981.286541898146</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45981.286541898146</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45981.286541898146</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45981.286541898146</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45981.286541898146</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45981.286541898146</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45981.286541898146</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45981.286541898146</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45981.286541898146</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45981.286541898146</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45981.286541898146</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45981.286541898146</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45981.286541898146</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45981.286541898146</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45981.286541898146</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45981.286541898146</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45981.286541898146</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45981.286541898146</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45981.286541898146</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45981.286541898146</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45981.286541898146</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45981.286541898146</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45981.286541898146</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45981.286541898146</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45981.286541898146</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45981.286541898146</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45981.286541898146</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45981.286541898146</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45981.286541898146</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45981.286541898146</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45981.286541898146</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45981.286541898146</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156.28670393518405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0.25922708333382616</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9.1090509253263008E-2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c r="D6" s="18" t="s">
        <v>25987</v>
      </c>
      <c r="E6" s="84" t="s">
        <v>39021</v>
      </c>
      <c r="F6" s="103">
        <v>45981.27076388889</v>
      </c>
      <c r="G6" s="104">
        <f ca="1">IFERROR(NOW()-F6,"-")</f>
        <v>1.5778009255882353E-2</v>
      </c>
      <c r="H6" s="103">
        <v>45981.211041666669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c r="D7" s="18" t="s">
        <v>22837</v>
      </c>
      <c r="E7" s="84" t="s">
        <v>39021</v>
      </c>
      <c r="F7" s="103"/>
      <c r="G7" s="104">
        <f ca="1">IFERROR(NOW()-F7,"-")</f>
        <v>45981.286541898146</v>
      </c>
      <c r="H7" s="103"/>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45981.286541898146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45981.286541898146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45981.286541898146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45981.286541898146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45981.286541898146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45981.286541898146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45981.286541898146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45981.286541898146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45981.286541898146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45981.286541898146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45981.286541898146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45981.286541898146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45981.286541898146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45981.286541898146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45981.286541898146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45981.286541898146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45981.286541898146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45981.286541898146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45981.286541898146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45981.286541898146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45981.286541898146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45981.286541898146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45981.286541898146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45981.286541898146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45981.286541898146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45981.286541898146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45981.286541898146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45981.286541898146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45981.286541898146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45981.286541898146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45981.286541898146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45981.286541898146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45981.286541898146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45981.286541898146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45981.286541898146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45981.286541898146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45981.286541898146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45981.286541898146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45981.286541898146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45981.286541898146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45981.286541898146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45981.286541898146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45981.286541898146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45981.286541898146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45981.286541898146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45981.286541898146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45981.286541898146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45981.286541898146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45981.286541898146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45981.286541898146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45981.286541898146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45981.286541898146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45981.286541898146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45981.286541898146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45981.286541898146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45981.286541898146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45981.286541898146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45981.286541898146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45981.286541898146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45981.286541898146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45981.286541898146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45981.286541898146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45981.286541898146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45981.286541898146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45981.286541898146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45981.286541898146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45981.286541898146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45981.286541898146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45981.286541898146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45981.286541898146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45981.286541898146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45981.286541898146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45981.286541898146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45981.286541898146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45981.286541898146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45981.286541898146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45981.286541898146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45981.286541898146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45981.286541898146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45981.286541898146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45981.286541898146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45981.286541898146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45981.286541898146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45981.286541898146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45981.286541898146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45981.286541898146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45981.286541898146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45981.286541898146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45981.286541898146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45981.286541898146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45981.286541898146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45981.286541898146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45981.286541898146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45981.286541898146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45981.286541898146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45981.286541898146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45981.286541898146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45981.286541898146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45981.286541898146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45981.286541898146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45981.286541898146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45981.286541898146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45981.286541898146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45981.286541898146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45981.286541898146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45981.286541898146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45981.286541898146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45981.286541898146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45981.286541898146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45981.286541898146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45981.286541898146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45981.286541898146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45981.286541898146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45981.286541898146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45981.286541898146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45981.286541898146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45981.286541898146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45981.286541898146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45981.286541898146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45981.286541898146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45981.286541898146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45981.286541898146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45981.286541898146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45981.286541898146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45981.286541898146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45981.286541898146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45981.286541898146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45981.286541898146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45981.286541898146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45981.286541898146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45981.286541898146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45981.286541898146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45981.286541898146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45981.286541898146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45981.286541898146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45981.286541898146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45981.286541898146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45981.286541898146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45981.286541898146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45981.286541898146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45981.286541898146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45981.286541898146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45981.286541898146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45981.286541898146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45981.286541898146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45981.286541898146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45981.286541898146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45981.286541898146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45981.286541898146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45981.286541898146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45981.286541898146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45981.286541898146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45981.286541898146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45981.286541898146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45981.286541898146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45981.286541898146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45981.286541898146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45981.286541898146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45981.286541898146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45981.286541898146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45981.286541898146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45981.286541898146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45981.286541898146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45981.286541898146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45981.286541898146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45981.286541898146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45981.286541898146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45981.286541898146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45981.286541898146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45981.286541898146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45981.286541898146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45981.286541898146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45981.286541898146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45981.286541898146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45981.286541898146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45981.286541898146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45981.286541898146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45981.286541898146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45981.286541898146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45981.286541898146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45981.286541898146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45981.286541898146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45981.286541898146</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45981.286541898146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45981.286541898146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45981.286541898146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45981.286541898146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45981.286541898146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45981.286541898146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45981.286541898146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45981.286541898146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45981.286541898146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45981.286541898146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45981.286541898146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45981.286541898146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45981.286541898146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45981.286541898146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45981.286541898146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45981.286541898146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45981.286541898146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45981.286541898146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45981.286541898146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45981.286541898146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45981.286541898146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45981.286541898146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45981.286541898146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45981.286541898146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45981.286541898146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45981.286541898146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45981.286541898146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45981.286541898146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45981.286541898146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45981.286541898146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45981.286541898146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45981.286541898146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45981.286541898146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45981.286541898146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45981.286541898146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45981.286541898146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45981.286541898146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45981.286541898146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45981.286541898146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45981.286541898146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45981.286541898146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45981.286541898146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45981.286541898146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45981.286541898146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45981.286541898146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45981.286541898146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45981.286541898146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45981.286541898146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45981.286541898146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45981.286541898146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45981.286541898146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45981.286541898146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45981.286541898146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45981.286541898146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45981.286541898146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45981.286541898146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45981.286541898146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45981.286541898146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45981.286541898146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45981.286541898146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45981.286541898146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45981.286541898146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45981.286541898146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45981.286541898146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45981.286541898146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45981.286541898146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45981.286541898146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45981.286541898146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45981.286541898146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45981.286541898146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45981.286541898146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45981.286541898146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45981.286541898146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45981.286541898146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45981.286541898146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45981.286541898146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45981.286541898146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45981.286541898146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45981.286541898146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45981.286541898146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45981.286541898146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45981.286541898146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45981.286541898146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45981.286541898146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45981.286541898146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45981.286541898146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45981.286541898146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45981.286541898146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45981.286541898146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45981.286541898146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45981.286541898146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45981.286541898146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45981.286541898146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45981.286541898146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45981.286541898146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45981.286541898146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45981.286541898146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45981.286541898146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45981.286541898146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45981.286541898146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45981.286541898146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45981.286541898146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45981.286541898146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45981.286541898146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45981.286541898146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45981.286541898146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45981.286541898146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45981.286541898146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45981.286541898146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45981.286541898146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45981.286541898146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45981.286541898146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45981.286541898146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45981.286541898146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45981.286541898146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45981.286541898146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45981.286541898146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45981.286541898146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45981.286541898146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45981.286541898146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45981.286541898146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45981.286541898146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45981.286541898146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45981.286541898146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45981.286541898146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45981.286541898146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45981.286541898146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45981.286541898146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45981.286541898146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45981.286541898146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45981.286541898146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45981.286541898146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45981.286541898146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45981.286541898146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45981.286541898146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45981.286541898146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45981.286541898146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45981.286541898146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45981.286541898146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45981.286541898146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45981.286541898146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45981.286541898146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45981.286541898146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45981.286541898146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45981.286541898146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45981.286541898146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45981.286541898146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45981.286541898146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45981.286541898146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45981.286541898146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45981.286541898146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45981.286541898146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45981.286541898146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45981.286541898146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45981.286541898146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45981.286541898146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45981.286541898146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45981.286541898146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45981.286541898146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45981.286541898146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45981.286541898146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45981.286541898146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45981.286541898146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45981.286541898146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45981.286541898146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45981.286541898146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45981.286541898146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45981.286541898146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45981.286541898146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45981.286541898146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45981.286541898146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45981.286541898146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45981.286541898146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45981.286541898146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45981.286541898146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45981.286541898146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45981.286541898146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45981.286541898146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45981.286541898146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45981.286541898146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45981.286541898146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45981.286541898146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45981.286541898146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45981.286541898146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45981.286541898146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45981.286541898146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45981.286541898146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45981.286541898146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45981.286541898146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45981.286541898146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45981.286541898146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45981.286541898146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45981.286541898146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45981.286541898146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45981.286541898146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45981.286541898146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45981.286541898146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45981.286541898146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45981.286541898146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45981.286541898146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45981.286541898146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45981.286541898146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45981.286541898146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45981.286541898146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45981.286541898146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45981.286541898146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45981.286541898146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45981.286541898146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45981.286541898146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45981.286541898146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45981.286541898146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45981.286541898146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45981.286541898146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45981.286541898146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45981.286541898146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45981.286541898146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45981.286541898146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45981.286541898146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45981.286541898146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45981.286541898146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45981.286541898146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45981.286541898146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45981.286541898146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45981.286541898146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45981.286541898146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45981.286541898146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45981.286541898146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45981.286541898146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45981.286541898146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45981.286541898146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45981.286541898146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45981.286541898146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45981.286541898146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45981.286541898146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45981.286541898146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45981.286541898146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45981.286541898146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45981.286541898146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45981.286541898146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45981.286541898146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45981.286541898146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45981.286541898146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45981.286541898146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45981.286541898146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45981.286541898146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45981.286541898146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45981.286541898146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45981.286541898146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45981.286541898146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45981.286541898146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45981.286541898146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45981.286541898146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45981.286541898146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45981.286541898146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45981.286541898146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45981.286541898146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45981.286541898146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45981.286541898146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45981.286541898146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45981.286541898146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45981.286541898146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45981.286541898146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45981.286541898146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45981.286541898146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45981.286541898146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45981.286541898146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45981.286541898146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45981.286541898146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45981.286541898146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45981.286541898146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45981.286541898146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45981.286541898146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45981.286541898146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45981.286541898146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45981.286541898146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45981.286541898146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45981.286541898146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45981.286541898146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45981.286541898146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45981.286541898146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45981.286541898146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45981.286541898146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45981.286541898146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45981.286541898146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45981.286541898146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45981.286541898146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45981.286541898146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45981.286541898146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45981.286541898146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45981.286541898146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45981.286541898146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45981.286541898146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45981.286541898146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45981.286541898146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45981.286541898146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45981.286541898146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45981.286541898146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45981.286541898146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45981.286541898146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45981.286541898146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45981.286541898146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45981.286541898146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45981.286541898146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45981.286541898146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45981.286541898146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45981.286541898146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45981.286541898146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45981.286541898146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45981.286541898146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45981.286541898146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45981.286541898146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45981.286541898146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45981.286541898146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45981.286541898146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45981.286541898146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45981.286541898146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45981.286541898146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45981.286541898146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45981.286541898146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45981.286541898146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45981.286541898146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45981.286541898146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45981.286541898146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45981.286541898146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45981.286541898146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45981.286541898146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45981.286541898146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45981.286541898146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45981.286541898146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45981.286541898146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45981.286541898146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45981.286541898146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45981.286541898146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45981.286541898146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45981.286541898146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45981.286541898146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45981.286541898146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45981.286541898146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45981.286541898146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45981.286541898146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45981.286541898146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45981.286541898146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45981.286541898146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45981.286541898146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45981.286541898146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45981.286541898146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45981.286541898146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45981.286541898146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45981.286541898146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45981.286541898146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45981.286541898146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45981.286541898146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45981.286541898146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45981.286541898146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45981.286541898146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45981.286541898146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45981.286541898146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45981.286541898146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45981.286541898146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45981.286541898146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45981.286541898146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45981.286541898146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45981.286541898146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45981.286541898146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45981.286541898146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45981.286541898146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45981.286541898146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45981.286541898146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45981.286541898146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45981.286541898146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45981.286541898146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45981.286541898146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45981.286541898146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45981.286541898146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45981.286541898146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45981.286541898146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45981.286541898146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45981.286541898146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45981.286541898146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45981.286541898146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45981.286541898146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45981.286541898146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45981.286541898146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45981.286541898146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45981.286541898146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45981.286541898146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45981.286541898146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45981.286541898146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45981.286541898146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45981.286541898146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45981.286541898146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45981.286541898146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45981.286541898146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45981.286541898146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45981.286541898146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45981.286541898146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45981.286541898146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45981.286541898146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45981.286541898146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45981.286541898146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45981.286541898146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45981.286541898146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45981.286541898146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45981.286541898146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45981.286541898146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45981.286541898146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45981.286541898146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45981.286541898146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45981.286541898146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45981.286541898146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45981.286541898146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45981.286541898146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45981.286541898146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45981.286541898146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45981.286541898146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45981.286541898146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45981.286541898146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45981.286541898146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45981.286541898146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45981.286541898146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45981.286541898146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45981.286541898146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45981.286541898146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45981.286541898146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45981.286541898146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45981.286541898146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45981.286541898146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45981.286541898146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45981.286541898146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45981.286541898146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45981.286541898146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45981.286541898146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45981.286541898146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45981.286541898146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45981.286541898146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45981.286541898146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45981.286541898146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45981.286541898146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45981.286541898146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45981.286541898146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45981.286541898146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45981.286541898146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45981.286541898146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45981.286541898146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45981.286541898146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45981.286541898146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45981.286541898146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45981.286541898146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45981.286541898146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45981.286541898146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45981.286541898146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45981.286541898146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45981.286541898146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45981.286541898146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45981.286541898146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45981.286541898146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45981.286541898146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45981.286541898146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45981.286541898146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45981.286541898146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45981.286541898146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45981.286541898146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45981.286541898146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45981.286541898146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45981.286541898146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45981.286541898146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45981.286541898146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45981.286541898146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45981.286541898146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45981.286541898146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45981.286541898146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45981.286541898146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45981.286541898146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45981.286541898146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45981.286541898146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45981.286541898146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45981.286541898146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45981.286541898146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45981.286541898146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45981.286541898146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45981.286541898146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45981.286541898146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45981.286541898146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45981.286541898146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45981.286541898146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45981.286541898146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45981.286541898146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45981.286541898146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45981.286541898146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45981.286541898146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45981.286541898146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45981.286541898146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45981.286541898146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45981.286541898146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45981.286541898146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45981.286541898146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45981.286541898146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45981.286541898146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45981.286541898146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45981.286541898146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45981.286541898146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45981.286541898146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45981.286541898146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45981.286541898146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45981.286541898146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45981.286541898146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45981.286541898146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45981.286541898146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45981.286541898146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45981.286541898146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45981.286541898146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45981.286541898146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45981.286541898146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45981.286541898146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45981.286541898146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45981.286541898146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45981.286541898146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45981.286541898146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45981.286541898146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45981.286541898146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45981.286541898146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45981.286541898146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45981.286541898146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45981.286541898146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45981.286541898146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45981.286541898146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45981.286541898146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45981.286541898146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45981.286541898146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45981.286541898146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45981.286541898146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45981.286541898146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45981.286541898146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45981.286541898146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45981.286541898146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45981.286541898146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45981.286541898146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45981.286541898146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45981.286541898146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45981.286541898146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45981.286541898146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45981.286541898146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45981.286541898146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45981.286541898146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45981.286541898146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45981.286541898146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45981.286541898146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45981.286541898146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45981.286541898146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45981.286541898146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45981.286541898146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45981.286541898146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45981.286541898146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45981.286541898146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45981.286541898146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45981.286541898146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45981.286541898146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45981.286541898146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45981.286541898146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45981.286541898146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45981.286541898146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45981.286541898146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45981.286541898146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45981.286541898146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45981.286541898146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45981.286541898146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45981.286541898146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45981.286541898146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45981.286541898146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45981.286541898146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45981.286541898146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45981.286541898146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45981.286541898146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45981.286541898146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45981.286541898146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45981.286541898146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45981.286541898146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45981.286541898146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45981.286541898146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45981.286541898146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45981.286541898146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45981.286541898146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45981.286541898146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45981.286541898146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45981.286541898146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45981.286541898146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45981.286541898146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45981.286541898146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45981.286541898146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45981.286541898146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45981.286541898146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45981.286541898146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45981.286541898146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45981.286541898146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45981.286541898146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45981.286541898146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45981.286541898146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45981.286541898146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45981.286541898146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45981.286541898146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45981.286541898146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45981.286541898146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45981.286541898146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45981.286541898146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45981.286541898146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45981.286541898146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45981.286541898146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45981.286541898146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45981.286541898146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45981.286541898146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45981.286541898146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45981.286541898146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45981.286541898146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45981.286541898146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45981.286541898146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45981.286541898146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45981.286541898146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45981.286541898146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45981.286541898146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45981.286541898146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45981.286541898146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45981.286541898146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45981.286541898146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45981.286541898146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45981.286541898146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45981.286541898146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45981.286541898146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45981.286541898146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45981.286541898146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45981.286541898146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45981.286541898146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45981.286541898146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45981.286541898146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45981.286541898146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45981.286541898146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45981.286541898146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45981.286541898146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45981.286541898146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45981.286541898146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45981.286541898146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45981.286541898146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45981.286541898146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45981.286541898146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45981.286541898146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45981.286541898146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45981.286541898146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45981.286541898146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45981.286541898146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45981.286541898146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45981.286541898146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45981.286541898146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45981.286541898146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45981.286541898146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45981.286541898146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45981.286541898146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45981.286541898146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45981.286541898146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45981.286541898146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45981.286541898146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45981.286541898146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45981.286541898146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45981.286541898146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45981.286541898146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45981.286541898146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45981.286541898146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45981.286541898146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45981.286541898146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45981.286541898146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45981.286541898146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45981.286541898146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45981.286541898146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45981.286541898146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45981.286541898146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45981.286541898146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45981.286541898146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45981.286541898146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45981.286541898146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45981.286541898146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45981.286541898146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45981.286541898146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45981.286541898146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45981.286541898146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45981.286541898146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45981.286541898146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45981.286541898146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45981.286541898146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45981.286541898146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45981.286541898146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45981.286541898146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45981.286541898146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45981.286541898146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45981.286541898146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45981.286541898146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45981.286541898146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45981.286541898146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45981.286541898146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45981.286541898146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45981.286541898146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45981.286541898146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45981.286541898146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45981.286541898146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45981.286541898146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45981.286541898146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45981.286541898146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45981.286541898146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45981.286541898146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45981.286541898146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45981.286541898146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45981.286541898146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45981.286541898146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45981.286541898146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45981.286541898146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45981.286541898146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45981.286541898146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45981.286541898146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45981.286541898146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45981.286541898146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45981.286541898146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45981.286541898146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45981.286541898146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45981.286541898146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45981.286541898146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45981.286541898146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45981.286541898146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45981.286541898146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45981.286541898146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45981.286541898146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45981.286541898146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45981.286541898146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45981.286541898146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45981.286541898146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45981.286541898146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45981.286541898146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45981.286541898146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45981.286541898146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45981.286541898146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45981.286541898146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45981.286541898146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45981.286541898146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45981.286541898146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45981.286541898146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45981.286541898146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45981.286541898146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45981.286541898146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45981.286541898146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45981.286541898146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45981.286541898146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45981.286541898146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45981.286541898146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45981.286541898146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45981.286541898146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45981.286541898146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45981.286541898146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45981.286541898146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45981.286541898146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45981.286541898146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45981.286541898146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45981.286541898146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45981.286541898146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45981.286541898146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45981.286541898146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45981.286541898146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45981.286541898146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45981.286541898146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45981.286541898146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45981.286541898146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45981.286541898146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45981.286541898146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45981.286541898146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45981.286541898146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45981.286541898146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45981.286541898146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45981.286541898146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45981.286541898146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45981.286541898146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45981.286541898146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45981.286541898146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45981.286541898146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45981.286541898146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45981.286541898146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45981.286541898146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45981.286541898146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45981.286541898146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45981.286541898146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45981.286541898146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45981.286541898146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45981.286541898146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45981.286541898146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45981.286541898146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45981.286541898146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45981.286541898146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45981.286541898146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45981.286541898146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45981.286541898146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45981.286541898146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45981.286541898146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45981.286541898146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45981.286541898146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45981.286541898146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45981.286541898146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45981.286541898146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45981.286541898146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45981.286541898146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45981.286541898146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45981.286541898146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45981.286541898146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45981.286541898146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45981.286541898146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45981.286541898146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45981.286541898146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45981.286541898146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45981.286541898146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45981.286541898146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45981.286541898146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45981.286541898146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45981.286541898146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45981.286541898146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45981.286541898146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45981.286541898146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45981.286541898146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45981.286541898146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45981.286541898146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45981.286541898146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45981.286541898146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45981.286541898146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45981.286541898146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45981.286541898146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45981.286541898146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45981.286541898146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45981.286541898146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45981.286541898146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45981.286541898146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45981.286541898146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45981.286541898146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45981.286541898146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45981.286541898146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45981.286541898146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45981.286541898146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45981.286541898146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45981.286541898146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45981.286541898146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45981.286541898146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45981.286541898146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45981.286541898146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45981.286541898146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45981.286541898146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45981.286541898146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45981.286541898146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45981.286541898146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45981.286541898146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45981.286541898146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45981.286541898146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45981.286541898146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45981.286541898146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45981.286541898146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45981.286541898146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45981.286541898146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45981.286541898146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45981.286541898146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45981.286541898146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45981.286541898146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45981.286541898146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45981.286541898146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45981.286541898146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45981.286541898146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45981.286541898146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45981.286541898146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45981.286541898146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45981.286541898146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45981.286541898146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45981.286541898146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45981.286541898146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45981.286541898146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45981.286541898146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45981.286541898146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45981.286541898146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45981.286541898146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45981.286541898146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45981.286541898146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45981.286541898146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45981.286541898146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45981.286541898146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45981.286541898146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45981.286541898146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45981.286541898146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45981.286541898146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45981.286541898146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45981.286541898146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45981.286541898146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45981.286541898146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45981.286541898146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45981.286541898146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45981.286541898146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45981.286541898146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45981.286541898146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45981.286541898146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45981.286541898146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45981.286541898146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45981.286541898146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45981.286541898146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45981.286541898146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45981.286541898146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45981.286541898146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45981.286541898146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45981.286541898146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45981.286541898146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45981.286541898146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45981.286541898146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45981.286541898146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45981.286541898146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45981.286541898146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45981.286541898146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45981.286541898146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45981.286541898146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45981.286541898146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45981.286541898146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45981.286541898146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45981.286541898146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45981.286541898146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45981.286541898146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45981.286541898146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45981.286541898146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45981.286541898146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45981.286541898146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45981.286541898146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45981.286541898146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45981.286541898146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45981.286541898146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45981.286541898146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45981.286541898146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45981.286541898146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45981.286541898146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45981.286541898146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45981.286541898146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45981.286541898146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45981.286541898146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45981.286541898146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45981.286541898146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45981.286541898146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45981.286541898146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45981.286541898146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45981.286541898146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45981.286541898146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45981.286541898146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45981.286541898146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45981.286541898146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45981.286541898146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45981.286541898146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45981.286541898146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45981.286541898146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45981.286541898146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45981.286541898146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45981.286541898146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45981.286541898146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45981.286541898146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45981.286541898146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45981.286541898146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45981.286541898146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45981.286541898146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45981.286541898146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45981.286541898146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45981.286541898146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45981.286541898146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45981.286541898146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45981.286541898146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45981.286541898146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45981.286541898146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277.80582430554932</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37163</v>
      </c>
      <c r="E3" s="94" t="s">
        <v>39021</v>
      </c>
      <c r="F3" s="95">
        <v>45980.842175925929</v>
      </c>
      <c r="G3" s="96">
        <f t="shared" ref="G3:G48" ca="1" si="0">IFERROR(NOW()-F3,"")</f>
        <v>0.44436597221647389</v>
      </c>
      <c r="H3" s="95">
        <v>45980.810960648145</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36478</v>
      </c>
      <c r="E4" s="94" t="s">
        <v>39021</v>
      </c>
      <c r="F4" s="95">
        <v>45981.158333333333</v>
      </c>
      <c r="G4" s="96">
        <f t="shared" ca="1" si="0"/>
        <v>0.12820856481266674</v>
      </c>
      <c r="H4" s="95">
        <v>45981.152881944443</v>
      </c>
      <c r="I4" s="113" t="str">
        <f>IFERROR(VLOOKUP(D4,DB!A:F,6,0),"")</f>
        <v>Generator-SG</v>
      </c>
      <c r="J4" s="113" t="str">
        <f>IFERROR(VLOOKUP(D4,DB!A:G,7,0),"")</f>
        <v>Dead</v>
      </c>
      <c r="K4" s="97" t="s">
        <v>39123</v>
      </c>
      <c r="L4" s="91" t="str">
        <f>IFERROR(VLOOKUP(D4,DB!A:I,9,0),"")</f>
        <v>Latis</v>
      </c>
    </row>
    <row r="5" spans="1:16" ht="15" customHeight="1">
      <c r="A5" s="113"/>
      <c r="B5" s="113" t="str">
        <f>IFERROR(VLOOKUP(D5,DB!A:K,11,0),"")</f>
        <v/>
      </c>
      <c r="C5" s="93"/>
      <c r="D5" s="91"/>
      <c r="E5" s="94"/>
      <c r="F5" s="95"/>
      <c r="G5" s="96">
        <f t="shared" ca="1" si="0"/>
        <v>45981.286541898146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45981.286541898146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45981.286541898146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45981.286541898146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45981.286541898146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45981.286541898146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45981.286541898146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45981.286541898146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45981.286541898146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45981.286541898146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45981.286541898146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45981.286541898146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45981.286541898146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45981.286541898146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45981.286541898146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45981.286541898146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45981.286541898146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45981.286541898146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45981.286541898146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45981.286541898146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45981.286541898146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45981.286541898146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45981.286541898146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45981.286541898146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45981.286541898146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45981.286541898146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45981.286541898146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45981.286541898146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45981.286541898146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45981.286541898146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45981.286541898146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45981.286541898146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45981.286541898146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45981.286541898146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45981.286541898146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45981.286541898146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45981.286541898146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45981.286541898146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45981.286541898146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45981.286541898146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45981.286541898146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45981.286541898146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45981.286541898146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45981.286541898146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45981.286541898146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45981.286541898146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45981.286541898146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45981.286541898146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45981.286541898146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45981.286541898146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45981.286541898146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45981.286541898146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45981.286541898146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45981.286541898146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45981.286541898146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45981.286541898146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45981.286541898146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45981.286541898146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45981.286541898146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45981.286541898146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45981.286541898146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45981.286541898146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45981.286541898146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45981.286541898146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45981.286541898146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45981.286541898146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45981.286541898146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45981.286541898146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45981.286541898146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45981.286541898146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45981.286541898146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45981.286541898146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45981.286541898146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45981.286541898146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45981.286541898146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45981.286541898146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45981.286541898146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45981.286541898146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45981.286541898146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45981.286541898146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45981.286541898146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45981.286541898146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45981.286541898146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45981.286541898146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45981.286541898146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45981.286541898146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45981.286541898146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45981.286541898146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45981.286541898146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45981.286541898146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45981.286541898146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45981.286541898146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45981.286541898146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45981.286541898146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45981.286541898146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45981.286541898146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45981.286541898146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45981.286541898146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45981.286541898146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45981.286541898146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45981.286541898146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45981.286541898146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45981.286541898146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45981.286541898146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45981.286541898146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45981.286541898146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45981.286541898146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45981.286541898146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45981.286541898146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45981.286541898146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45981.286541898146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45981.286541898146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45981.286541898146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45981.286541898146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45981.286541898146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45981.286541898146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45981.286541898146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45981.286541898146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45981.286541898146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45981.286541898146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45981.286541898146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45981.286541898146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45981.286541898146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45981.286541898146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45981.286541898146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45981.286541898146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45981.286541898146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45981.286541898146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45981.286541898146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45981.286541898146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45981.286541898146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45981.286541898146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45981.286541898146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45981.286541898146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45981.286541898146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45981.286541898146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45981.286541898146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45981.286541898146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45981.286541898146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45981.286541898146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45981.286541898146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45981.286541898146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45981.286541898146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45981.286541898146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45981.286541898146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45981.286541898146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45981.286541898146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45981.286541898146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45981.286541898146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45981.286541898146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45981.286541898146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45981.286541898146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45981.286541898146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45981.286541898146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45981.286541898146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45981.286541898146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45981.286541898146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45981.286541898146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45981.286541898146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45981.286541898146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45981.286541898146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45981.286541898146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45981.286541898146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45981.286541898146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45981.286541898146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45981.286541898146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45981.286541898146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45981.286541898146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45981.286541898146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45981.286541898146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45981.286541898146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45981.286541898146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45981.286541898146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45981.286541898146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45981.286541898146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45981.286541898146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45981.286541898146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45981.286541898146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45981.286541898146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45981.286541898146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45981.286541898146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45981.286541898146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45981.286541898146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45981.286541898146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45981.286541898146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45981.286541898146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45981.286541898146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45981.286541898146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45981.286541898146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45981.286541898146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45981.286541898146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45981.286541898146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45981.286541898146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45981.286541898146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45981.286541898146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45981.286541898146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45981.286541898146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45981.286541898146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45981.286541898146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45981.286541898146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45981.286541898146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45981.286541898146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45981.286541898146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45981.286541898146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45981.286541898146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45981.286541898146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45981.286541898146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45981.286541898146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45981.286541898146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45981.286541898146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45981.286541898146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45981.286541898146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45981.286541898146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45981.286541898146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45981.286541898146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45981.286541898146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45981.286541898146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45981.286541898146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45981.286541898146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45981.286541898146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45981.286541898146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45981.286541898146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45981.286541898146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45981.286541898146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45981.286541898146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45981.286541898146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45981.286541898146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45981.286541898146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45981.286541898146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45981.286541898146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45981.286541898146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45981.286541898146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45981.286541898146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45981.286541898146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45981.286541898146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45981.286541898146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45981.286541898146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45981.286541898146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45981.286541898146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45981.286541898146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45981.286541898146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45981.286541898146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45981.286541898146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45981.286541898146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45981.286541898146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45981.286541898146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45981.286541898146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45981.286541898146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45981.286541898146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45981.286541898146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45981.286541898146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45981.286541898146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45981.286541898146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45981.286541898146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45981.286541898146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45981.286541898146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45981.286541898146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45981.286541898146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45981.286541898146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45981.286541898146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45981.286541898146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45981.286541898146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45981.286541898146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45981.286541898146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45981.286541898146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45981.286541898146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45981.286541898146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45981.286541898146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45981.286541898146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45981.286541898146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45981.286541898146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45981.286541898146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45981.286541898146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45981.286541898146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45981.286541898146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45981.286541898146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45981.286541898146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45981.286541898146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45981.286541898146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45981.286541898146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45981.286541898146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45981.286541898146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45981.286541898146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45981.286541898146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45981.286541898146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45981.286541898146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45981.286541898146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45981.286541898146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45981.286541898146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45981.286541898146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45981.286541898146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45981.286541898146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45981.286541898146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45981.286541898146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45981.286541898146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45981.286541898146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45981.286541898146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45981.286541898146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45981.286541898146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45981.286541898146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45981.286541898146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45981.286541898146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45981.286541898146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45981.286541898146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45981.286541898146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45981.286541898146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45981.286541898146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45981.286541898146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45981.286541898146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45981.286541898146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45981.286541898146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45981.286541898146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45981.286541898146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45981.286541898146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45981.286541898146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45981.286541898146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45981.286541898146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45981.286541898146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45981.286541898146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45981.286541898146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45981.286541898146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45981.286541898146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45981.286541898146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45981.286541898146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45981.286541898146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45981.286541898146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45981.286541898146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45981.286541898146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45981.286541898146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45981.286541898146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45981.286541898146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45981.286541898146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45981.286541898146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45981.286541898146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45981.286541898146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45981.286541898146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45981.286541898146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45981.286541898146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45981.286541898146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45981.286541898146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45981.286541898146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45981.286541898146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45981.286541898146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45981.286541898146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45981.286541898146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45981.286541898146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45981.286541898146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45981.286541898146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45981.286541898146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45981.286541898146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45981.286541898146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45981.286541898146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45981.286541898146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45981.286541898146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45981.286541898146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45981.286541898146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45981.286541898146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45981.286541898146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45981.286541898146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45981.286541898146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45981.286541898146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45981.286541898146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45981.286541898146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45981.286541898146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45981.286541898146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45981.286541898146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45981.286541898146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45981.286541898146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45981.286541898146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45981.286541898146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45981.286541898146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45981.286541898146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45981.286541898146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45981.286541898146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45981.286541898146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45981.286541898146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45981.286541898146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45981.286541898146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45981.286541898146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45981.286541898146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45981.286541898146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45981.286541898146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45981.286541898146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45981.286541898146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45981.286541898146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45981.286541898146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45981.286541898146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45981.286541898146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45981.286541898146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45981.286541898146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45981.286541898146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45981.286541898146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45981.286541898146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45981.286541898146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45981.286541898146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45981.286541898146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45981.286541898146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45981.286541898146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45981.286541898146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45981.286541898146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45981.286541898146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45981.286541898146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45981.286541898146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45981.286541898146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45981.286541898146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45981.286541898146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45981.286541898146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45981.286541898146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45981.286541898146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45981.286541898146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45981.286541898146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45981.286541898146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45981.286541898146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45981.286541898146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45981.286541898146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45981.286541898146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45981.286541898146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45981.286541898146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45981.286541898146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45981.286541898146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45981.286541898146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45981.286541898146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45981.286541898146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45981.286541898146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45981.286541898146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45981.286541898146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45981.286541898146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45981.286541898146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45981.286541898146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45981.286541898146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45981.286541898146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45981.286541898146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45981.286541898146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45981.286541898146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45981.286541898146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45981.286541898146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45981.286541898146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45981.286541898146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45981.286541898146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45981.286541898146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45981.286541898146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45981.286541898146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45981.286541898146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45981.286541898146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45981.286541898146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45981.286541898146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45981.286541898146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45981.286541898146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45981.286541898146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45981.286541898146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45981.286541898146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45981.286541898146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45981.286541898146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45981.286541898146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45981.286541898146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45981.286541898146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45981.286541898146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45981.286541898146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45981.286541898146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45981.286541898146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45981.286541898146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45981.286541898146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45981.286541898146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45981.286541898146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45981.286541898146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45981.286541898146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45981.286541898146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45981.286541898146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45981.286541898146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45981.286541898146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45981.286541898146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45981.286541898146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45981.286541898146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45981.286541898146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A6" sqref="A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89.454481712957204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55.097664583328879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32.62543078703311</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3.7717386574076954</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2.3520833274233155E-3</v>
      </c>
      <c r="H6" s="128">
        <v>45981.277175925927</v>
      </c>
      <c r="I6" s="109" t="str">
        <f>IFERROR(VLOOKUP(D6,DB!A:F,6,0),"")</f>
        <v>Generator-SG</v>
      </c>
      <c r="J6" s="109" t="str">
        <f>IFERROR(VLOOKUP(D6,DB!A:G,7,0),"")</f>
        <v>Dead</v>
      </c>
      <c r="K6" s="109" t="s">
        <v>39133</v>
      </c>
      <c r="L6" s="109" t="str">
        <f>IFERROR(VLOOKUP(D6,DB!A:I,9,0),"")</f>
        <v>Latis</v>
      </c>
    </row>
    <row r="7" spans="1:13">
      <c r="A7" s="109"/>
      <c r="B7" s="109" t="str">
        <f>IFERROR(VLOOKUP(D7,DB!A:K,11,0),"")</f>
        <v/>
      </c>
      <c r="C7" s="109"/>
      <c r="D7" s="141"/>
      <c r="E7" s="109"/>
      <c r="F7" s="109"/>
      <c r="G7" s="111">
        <f ca="1">IFERROR(NOW()-F7,"")</f>
        <v>45981.286541898146</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45981.286541898146</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45981.286541898146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45981.286541898146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45981.286541898146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45981.286541898146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45981.286541898146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45981.286541898146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45981.286541898146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45981.286541898146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45981.286541898146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45981.286541898146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45981.286541898146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45981.286541898146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45981.286541898146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45981.286541898146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45981.286541898146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45981.286541898146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45981.286541898146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45981.286541898146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45981.286541898146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45981.286541898146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45981.286541898146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45981.286541898146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45981.286541898146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45981.286541898146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45981.286541898146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45981.286541898146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45981.286541898146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45981.286541898146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45981.286541898146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45981.286541898146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45981.286541898146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45981.286541898146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45981.286541898146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45981.286541898146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45981.286541898146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45981.286541898146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45981.286541898146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45981.286541898146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45981.286541898146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45981.286541898146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45981.286541898146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45981.286541898146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45981.286541898146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45981.286541898146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45981.286541898146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45981.286541898146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45981.286541898146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45981.286541898146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45981.286541898146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45981.286541898146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45981.286541898146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45981.286541898146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45981.286541898146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45981.286541898146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45981.286541898146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45981.286541898146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45981.286541898146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45981.286541898146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45981.286541898146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45981.286541898146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45981.286541898146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45981.286541898146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45981.286541898146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45981.286541898146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45981.286541898146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45981.286541898146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45981.286541898146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45981.286541898146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45981.286541898146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45981.286541898146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45981.286541898146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45981.286541898146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45981.286541898146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45981.286541898146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45981.286541898146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45981.286541898146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45981.286541898146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45981.286541898146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45981.286541898146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45981.286541898146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45981.286541898146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45981.286541898146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45981.286541898146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45981.286541898146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45981.286541898146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45981.286541898146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45981.286541898146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45981.286541898146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45981.286541898146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45981.286541898146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45981.286541898146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45981.286541898146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45981.286541898146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45981.286541898146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45981.286541898146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45981.286541898146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45981.286541898146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45981.286541898146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45981.286541898146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45981.286541898146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45981.286541898146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45981.286541898146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45981.286541898146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45981.286541898146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45981.286541898146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45981.286541898146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45981.286541898146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45981.286541898146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45981.286541898146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45981.286541898146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45981.286541898146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45981.286541898146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45981.286541898146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45981.286541898146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45981.286541898146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45981.286541898146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45981.286541898146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45981.286541898146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45981.286541898146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45981.286541898146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45981.286541898146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45981.286541898146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45981.286541898146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45981.286541898146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45981.286541898146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45981.286541898146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45981.286541898146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45981.286541898146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45981.286541898146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45981.286541898146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45981.286541898146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45981.286541898146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45981.286541898146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45981.286541898146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45981.286541898146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45981.286541898146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45981.286541898146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45981.286541898146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45981.286541898146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45981.286541898146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45981.286541898146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45981.286541898146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45981.286541898146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45981.286541898146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45981.286541898146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45981.286541898146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45981.286541898146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45981.286541898146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45981.286541898146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45981.286541898146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45981.286541898146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45981.286541898146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45981.286541898146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45981.286541898146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45981.286541898146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45981.286541898146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45981.286541898146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45981.286541898146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45981.286541898146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45981.286541898146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45981.286541898146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45981.286541898146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45981.286541898146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45981.286541898146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45981.286541898146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45981.286541898146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45981.286541898146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45981.286541898146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45981.286541898146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45981.286541898146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45981.286541898146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45981.286541898146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45981.286541898146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45981.286541898146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45981.286541898146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45981.286541898146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45981.286541898146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