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191" documentId="13_ncr:1_{F6CB121F-512D-4AA6-A0C1-0FB36C537598}" xr6:coauthVersionLast="47" xr6:coauthVersionMax="47" xr10:uidLastSave="{56E72FE1-4233-4936-B2EC-0A072E5738D4}"/>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5" i="4"/>
  <c r="I4" i="1"/>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<sst xmlns="http://schemas.openxmlformats.org/spreadsheetml/2006/main" count="179017" uniqueCount="39101">
  <si>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</si>
  <si>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</si>
  <si>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</si>
  <si>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</si>
  <si>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</si>
  <si>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</si>
  <si>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</si>
  <si>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</si>
  <si>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</si>
  <si>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</si>
  <si>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</si>
  <si>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</si>
  <si>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</si>
  <si>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</si>
  <si>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</si>
  <si>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</si>
  <si>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</si>
  <si>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</si>
  <si>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</si>
  <si>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</si>
  <si>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</si>
  <si>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</si>
  <si>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</si>
  <si>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</si>
  <si>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</si>
  <si>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</si>
  <si>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</si>
  <si>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</si>
  <si>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</si>
  <si>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</si>
  <si>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</si>
  <si>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</si>
  <si>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</si>
  <si>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</si>
  <si>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</si>
  <si>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</si>
  <si>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</si>
  <si>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</si>
  <si>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</si>
  <si>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</si>
  <si>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</si>
  <si>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</si>
  <si>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</si>
  <si>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</si>
  <si>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</si>
  <si>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</si>
  <si>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</si>
  <si>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</si>
  <si>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</si>
  <si>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</si>
  <si>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</si>
  <si>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</si>
  <si>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</si>
  <si>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</si>
  <si>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</si>
  <si>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</si>
  <si>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</si>
  <si>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</si>
  <si>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</si>
  <si>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</si>
  <si>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</si>
  <si>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</si>
  <si>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</si>
  <si>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</si>
  <si>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</si>
  <si>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</si>
  <si>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</si>
  <si>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</si>
  <si>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</si>
  <si>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</si>
  <si>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</si>
  <si>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</si>
  <si>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</si>
  <si>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</si>
  <si>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</si>
  <si>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</si>
  <si>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</si>
  <si>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</si>
  <si>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</si>
  <si>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</si>
  <si>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</si>
  <si>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</si>
  <si>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</si>
  <si>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</si>
  <si>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</si>
  <si>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</si>
  <si>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</si>
  <si>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</si>
  <si>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</si>
  <si>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</si>
  <si>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</si>
  <si>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</si>
  <si>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</si>
  <si>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</si>
  <si>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</si>
  <si>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</si>
  <si>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</si>
  <si>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</si>
  <si>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</si>
  <si>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</si>
  <si>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</si>
  <si>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</si>
  <si>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</si>
  <si>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</si>
  <si>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</si>
  <si>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</si>
  <si>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</si>
  <si>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</si>
  <si>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</si>
  <si>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</si>
  <si>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</si>
  <si>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</si>
  <si>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</si>
  <si>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</si>
  <si>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</si>
  <si>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</si>
  <si>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</si>
  <si>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</si>
  <si>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</si>
  <si>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</si>
  <si>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</si>
  <si>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</si>
  <si>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</si>
  <si>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</si>
  <si>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</si>
  <si>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</si>
  <si>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</si>
  <si>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</si>
  <si>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</si>
  <si>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</si>
  <si>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</si>
  <si>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</si>
  <si>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</si>
  <si>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</si>
  <si>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</si>
  <si>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</si>
  <si>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</si>
  <si>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</si>
  <si>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</si>
  <si>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</si>
  <si>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</si>
  <si>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</si>
  <si>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</si>
  <si>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</si>
  <si>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</si>
  <si>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</si>
  <si>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</si>
  <si>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</si>
  <si>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</si>
  <si>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</si>
  <si>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</si>
  <si>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</si>
  <si>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</si>
  <si>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</si>
  <si>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</si>
  <si>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</si>
  <si>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</si>
  <si>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</si>
  <si>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</si>
  <si>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</si>
  <si>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</si>
  <si>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</si>
  <si>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</si>
  <si>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</si>
  <si>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</si>
  <si>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</si>
  <si>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</si>
  <si>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</si>
  <si>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</si>
  <si>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</si>
  <si>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</si>
  <si>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</si>
  <si>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</si>
  <si>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</si>
  <si>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</si>
  <si>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</si>
  <si>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</si>
  <si>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</si>
  <si>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</si>
  <si>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</si>
  <si>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</si>
  <si>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</si>
  <si>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</si>
  <si>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</si>
  <si>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</si>
  <si>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</si>
  <si>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</si>
  <si>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</si>
  <si>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</si>
  <si>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</si>
  <si>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</si>
  <si>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</si>
  <si>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</si>
  <si>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</si>
  <si>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</si>
  <si>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</si>
  <si>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</si>
  <si>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</si>
  <si>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</si>
  <si>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</si>
  <si>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</si>
  <si>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</si>
  <si>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</si>
  <si>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</si>
  <si>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</si>
  <si>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</si>
  <si>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</si>
  <si>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</si>
  <si>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</si>
  <si>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</si>
  <si>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</si>
  <si>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</si>
  <si>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</si>
  <si>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</si>
  <si>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</si>
  <si>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</si>
  <si>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</si>
  <si>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</si>
  <si>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</si>
  <si>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</si>
  <si>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</si>
  <si>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</si>
  <si>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</si>
  <si>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</si>
  <si>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</si>
  <si>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</si>
  <si>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</si>
  <si>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</si>
  <si>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</si>
  <si>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</si>
  <si>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</si>
  <si>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</si>
  <si>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</si>
  <si>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</si>
  <si>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</si>
  <si>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</si>
  <si>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</si>
  <si>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</si>
  <si>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</si>
  <si>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</si>
  <si>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</si>
  <si>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</si>
  <si>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</si>
  <si>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</si>
  <si>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</si>
  <si>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</si>
  <si>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</si>
  <si>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</si>
  <si>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</si>
  <si>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</si>
  <si>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</si>
  <si>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</si>
  <si>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</si>
  <si>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</si>
  <si>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</si>
  <si>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</si>
  <si>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</si>
  <si>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</si>
  <si>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</si>
  <si>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</si>
  <si>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</si>
  <si>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</si>
  <si>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</si>
  <si>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</si>
  <si>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</si>
  <si>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</si>
  <si>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</si>
  <si>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</si>
  <si>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</si>
  <si>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</si>
  <si>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</si>
  <si>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</si>
  <si>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</si>
  <si>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</si>
  <si>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</si>
  <si>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</si>
  <si>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</si>
  <si>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</si>
  <si>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</si>
  <si>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</si>
  <si>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</si>
  <si>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</si>
  <si>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</si>
  <si>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</si>
  <si>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</si>
  <si>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</si>
  <si>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</si>
  <si>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</si>
  <si>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</si>
  <si>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</si>
  <si>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</si>
  <si>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</si>
  <si>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</si>
  <si>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</si>
  <si>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</si>
  <si>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</si>
  <si>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</si>
  <si>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</si>
  <si>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</si>
  <si>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</si>
  <si>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</si>
  <si>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</si>
  <si>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</si>
  <si>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</si>
  <si>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</si>
  <si>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</si>
  <si>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</si>
  <si>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</si>
  <si>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</si>
  <si>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</si>
  <si>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</si>
  <si>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</si>
  <si>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</si>
  <si>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</si>
  <si>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</si>
  <si>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</si>
  <si>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</si>
  <si>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</si>
  <si>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</si>
  <si>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</si>
  <si>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</si>
  <si>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</si>
  <si>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</si>
  <si>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</si>
  <si>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</si>
  <si>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</si>
  <si>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</si>
  <si>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</si>
  <si>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</si>
  <si>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</si>
  <si>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</si>
  <si>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</si>
  <si>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</si>
  <si>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</si>
  <si>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</si>
  <si>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</si>
  <si>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</si>
  <si>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</si>
  <si>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</si>
  <si>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</si>
  <si>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</si>
  <si>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</si>
  <si>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</si>
  <si>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</si>
  <si>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</si>
  <si>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</si>
  <si>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</si>
  <si>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</si>
  <si>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</si>
  <si>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</si>
  <si>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</si>
  <si>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</si>
  <si>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</si>
  <si>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</si>
  <si>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</si>
  <si>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</si>
  <si>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</si>
  <si>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</si>
  <si>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</si>
  <si>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</si>
  <si>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</si>
  <si>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</si>
  <si>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</si>
  <si>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</si>
  <si>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</si>
  <si>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</si>
  <si>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</si>
  <si>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</si>
  <si>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</si>
  <si>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</si>
  <si>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</si>
  <si>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</si>
  <si>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</si>
  <si>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</si>
  <si>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</si>
  <si>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</si>
  <si>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</si>
  <si>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</si>
  <si>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</si>
  <si>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</si>
  <si>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</si>
  <si>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</si>
  <si>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</si>
  <si>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</si>
  <si>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</si>
  <si>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</si>
  <si>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</si>
  <si>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</si>
  <si>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</si>
  <si>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</si>
  <si>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</si>
  <si>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</si>
  <si>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</si>
  <si>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</si>
  <si>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</si>
  <si>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</si>
  <si>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</si>
  <si>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</si>
  <si>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</si>
  <si>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</si>
  <si>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</si>
  <si>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</si>
  <si>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</si>
  <si>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</si>
  <si>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</si>
  <si>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</si>
  <si>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</si>
  <si>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</si>
  <si>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</si>
  <si>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</si>
  <si>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</si>
  <si>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</si>
  <si>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</si>
  <si>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</si>
  <si>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</si>
  <si>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</si>
  <si>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</si>
  <si>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</si>
  <si>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</si>
  <si>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</si>
  <si>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</si>
  <si>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</si>
  <si>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</si>
  <si>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</si>
  <si>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</si>
  <si>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</si>
  <si>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</si>
  <si>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</si>
  <si>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</si>
  <si>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</si>
  <si>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</si>
  <si>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</si>
  <si>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</si>
  <si>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</si>
  <si>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</si>
  <si>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</si>
  <si>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</si>
  <si>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</si>
  <si>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</si>
  <si>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</si>
  <si>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</si>
  <si>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</si>
  <si>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</si>
  <si>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</si>
  <si>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</si>
  <si>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</si>
  <si>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</si>
  <si>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</si>
  <si>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</si>
  <si>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</si>
  <si>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</si>
  <si>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</si>
  <si>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</si>
  <si>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</si>
  <si>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</si>
  <si>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</si>
  <si>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</si>
  <si>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</si>
  <si>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</si>
  <si>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</si>
  <si>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</si>
  <si>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</si>
  <si>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</si>
  <si>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</si>
  <si>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</si>
  <si>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</si>
  <si>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</si>
  <si>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</si>
  <si>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</si>
  <si>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</si>
  <si>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</si>
  <si>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</si>
  <si>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</si>
  <si>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</si>
  <si>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</si>
  <si>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</si>
  <si>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</si>
  <si>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</si>
  <si>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</si>
  <si>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</si>
  <si>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</si>
  <si>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</si>
  <si>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</si>
  <si>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</si>
  <si>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</si>
  <si>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</si>
  <si>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</si>
  <si>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</si>
  <si>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</si>
  <si>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</si>
  <si>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</si>
  <si>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</si>
  <si>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</si>
  <si>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</si>
  <si>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</si>
  <si>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</si>
  <si>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</si>
  <si>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</si>
  <si>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</si>
  <si>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</si>
  <si>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</si>
  <si>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</si>
  <si>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</si>
  <si>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</si>
  <si>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</si>
  <si>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</si>
  <si>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</si>
  <si>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</si>
  <si>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</si>
  <si>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</si>
  <si>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</si>
  <si>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</si>
  <si>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</si>
  <si>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</si>
  <si>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</si>
  <si>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</si>
  <si>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</si>
  <si>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</si>
  <si>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</si>
  <si>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</si>
  <si>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</si>
  <si>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</si>
  <si>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</si>
  <si>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</si>
  <si>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</si>
  <si>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</si>
  <si>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</si>
  <si>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</si>
  <si>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</si>
  <si>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</si>
  <si>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</si>
  <si>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</si>
  <si>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</si>
  <si>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</si>
  <si>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</si>
  <si>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</si>
  <si>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</si>
  <si>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</si>
  <si>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</si>
  <si>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</si>
  <si>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</si>
  <si>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</si>
  <si>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</si>
  <si>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</si>
  <si>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</si>
  <si>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</si>
  <si>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</si>
  <si>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</si>
  <si>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</si>
  <si>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</si>
  <si>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</si>
  <si>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</si>
  <si>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</si>
  <si>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</si>
  <si>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</si>
  <si>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</si>
  <si>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</si>
  <si>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</si>
  <si>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</si>
  <si>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</si>
  <si>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</si>
  <si>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</si>
  <si>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</si>
  <si>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</si>
  <si>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</si>
  <si>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</si>
  <si>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</si>
  <si>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</si>
  <si>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</si>
  <si>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</si>
  <si>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</si>
  <si>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</si>
  <si>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</si>
  <si>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</si>
  <si>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</si>
  <si>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</si>
  <si>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</si>
  <si>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</si>
  <si>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</si>
  <si>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</si>
  <si>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</si>
  <si>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</si>
  <si>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</si>
  <si>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</si>
  <si>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</si>
  <si>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</si>
  <si>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</si>
  <si>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</si>
  <si>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</si>
  <si>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</si>
  <si>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</si>
  <si>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</si>
  <si>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</si>
  <si>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</si>
  <si>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</si>
  <si>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</si>
  <si>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</si>
  <si>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</si>
  <si>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</si>
  <si>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</si>
  <si>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</si>
  <si>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</si>
  <si>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</si>
  <si>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</si>
  <si>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</si>
  <si>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</si>
  <si>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</si>
  <si>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</si>
  <si>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</si>
  <si>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</si>
  <si>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</si>
  <si>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</si>
  <si>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</si>
  <si>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</si>
  <si>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</si>
  <si>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</si>
  <si>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</si>
  <si>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</si>
  <si>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</si>
  <si>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</si>
  <si>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</si>
  <si>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</si>
  <si>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</si>
  <si>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</si>
  <si>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</si>
  <si>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</si>
  <si>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</si>
  <si>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</si>
  <si>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</si>
  <si>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</si>
  <si>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</si>
  <si>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</si>
  <si>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</si>
  <si>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</si>
  <si>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</si>
  <si>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</si>
  <si>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</si>
  <si>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</si>
  <si>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</si>
  <si>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</si>
  <si>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</si>
  <si>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</si>
  <si>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</si>
  <si>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</si>
  <si>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</si>
  <si>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</si>
  <si>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</si>
  <si>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</si>
  <si>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</si>
  <si>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</si>
  <si>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</si>
  <si>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</si>
  <si>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</si>
  <si>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</si>
  <si>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</si>
  <si>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</si>
  <si>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</si>
  <si>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</si>
  <si>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</si>
  <si>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</si>
  <si>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</si>
  <si>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</si>
  <si>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</si>
  <si>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</si>
  <si>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</si>
  <si>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</si>
  <si>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</si>
  <si>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</si>
  <si>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</si>
  <si>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</si>
  <si>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</si>
  <si>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</si>
  <si>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</si>
  <si>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</si>
  <si>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</si>
  <si>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</si>
  <si>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</si>
  <si>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</si>
  <si>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</si>
  <si>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</si>
  <si>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</si>
  <si>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</si>
  <si>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</si>
  <si>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</si>
  <si>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</si>
  <si>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</si>
  <si>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</si>
  <si>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</si>
  <si>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</si>
  <si>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</si>
  <si>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</si>
  <si>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</si>
  <si>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</si>
  <si>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</si>
  <si>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</si>
  <si>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</si>
  <si>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</si>
  <si>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</si>
  <si>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</si>
  <si>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</si>
  <si>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</si>
  <si>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</si>
  <si>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</si>
  <si>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</si>
  <si>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</si>
  <si>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</si>
  <si>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</si>
  <si>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</si>
  <si>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</si>
  <si>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</si>
  <si>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</si>
  <si>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</si>
  <si>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</si>
  <si>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</si>
  <si>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</si>
  <si>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</si>
  <si>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</si>
  <si>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</si>
  <si>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</si>
  <si>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</si>
  <si>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</si>
  <si>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</si>
  <si>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</si>
  <si>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</si>
  <si>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</si>
  <si>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</si>
  <si>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</si>
  <si>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</si>
  <si>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</si>
  <si>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</si>
  <si>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</si>
  <si>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</si>
  <si>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</si>
  <si>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</si>
  <si>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</si>
  <si>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</si>
  <si>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</si>
  <si>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</si>
  <si>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</si>
  <si>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</si>
  <si>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</si>
  <si>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</si>
  <si>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</si>
  <si>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</si>
  <si>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</si>
  <si>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</si>
  <si>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</si>
  <si>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</si>
  <si>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</si>
  <si>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</si>
  <si>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</si>
  <si>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</si>
  <si>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</si>
  <si>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</si>
  <si>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</si>
  <si>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</si>
  <si>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</si>
  <si>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</si>
  <si>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</si>
  <si>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</si>
  <si>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</si>
  <si>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</si>
  <si>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</si>
  <si>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</si>
  <si>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</si>
  <si>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</si>
  <si>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</si>
  <si>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</si>
  <si>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</si>
  <si>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</si>
  <si>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</si>
  <si>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</si>
  <si>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</si>
  <si>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</si>
  <si>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</si>
  <si>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</si>
  <si>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</si>
  <si>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</si>
  <si>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</si>
  <si>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</si>
  <si>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</si>
  <si>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</si>
  <si>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</si>
  <si>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</si>
  <si>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</si>
  <si>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</si>
  <si>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</si>
  <si>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</si>
  <si>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</si>
  <si>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</si>
  <si>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</si>
  <si>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</si>
  <si>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</si>
  <si>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</si>
  <si>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</si>
  <si>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</si>
  <si>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</si>
  <si>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</si>
  <si>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</si>
  <si>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</si>
  <si>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</si>
  <si>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</si>
  <si>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</si>
  <si>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</si>
  <si>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</si>
  <si>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</si>
  <si>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</si>
  <si>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</si>
  <si>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</si>
  <si>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</si>
  <si>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</si>
  <si>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</si>
  <si>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</si>
  <si>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</si>
  <si>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</si>
  <si>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</si>
  <si>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</si>
  <si>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</si>
  <si>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</si>
  <si>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</si>
  <si>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</si>
  <si>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</si>
  <si>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</si>
  <si>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</si>
  <si>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</si>
  <si>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</si>
  <si>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</si>
  <si>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</si>
  <si>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</si>
  <si>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</si>
  <si>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</si>
  <si>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</si>
  <si>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</si>
  <si>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</si>
  <si>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</si>
  <si>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</si>
  <si>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</si>
  <si>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</si>
  <si>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</si>
  <si>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</si>
  <si>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</si>
  <si>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</si>
  <si>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</si>
  <si>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</si>
  <si>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</si>
  <si>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</si>
  <si>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</si>
  <si>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</si>
  <si>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</si>
  <si>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</si>
  <si>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</si>
  <si>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</si>
  <si>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</si>
  <si>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</si>
  <si>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</si>
  <si>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</si>
  <si>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</si>
  <si>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</si>
  <si>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</si>
  <si>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</si>
  <si>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</si>
  <si>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</si>
  <si>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</si>
  <si>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</si>
  <si>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</si>
  <si>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</si>
  <si>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</si>
  <si>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</si>
  <si>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</si>
  <si>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</si>
  <si>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</si>
  <si>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</si>
  <si>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</si>
  <si>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</si>
  <si>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</si>
  <si>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</si>
  <si>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</si>
  <si>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</si>
  <si>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</si>
  <si>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</si>
  <si>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</si>
  <si>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</si>
  <si>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</si>
  <si>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</si>
  <si>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</si>
  <si>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</si>
  <si>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</si>
  <si>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</si>
  <si>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</si>
  <si>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</si>
  <si>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</si>
  <si>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</si>
  <si>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</si>
  <si>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</si>
  <si>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</si>
  <si>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</si>
  <si>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</si>
  <si>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</si>
  <si>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</si>
  <si>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</si>
  <si>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</si>
  <si>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</si>
  <si>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</si>
  <si>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</si>
  <si>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</si>
  <si>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</si>
  <si>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</si>
  <si>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</si>
  <si>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</si>
  <si>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</si>
  <si>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</si>
  <si>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</si>
  <si>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</si>
  <si>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</si>
  <si>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</si>
  <si>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</si>
  <si>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</si>
  <si>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</si>
  <si>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</si>
  <si>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</si>
  <si>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</si>
  <si>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</si>
  <si>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</si>
  <si>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</si>
  <si>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</si>
  <si>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</si>
  <si>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</si>
  <si>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</si>
  <si>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</si>
  <si>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</si>
  <si>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</si>
  <si>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</si>
  <si>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</si>
  <si>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</si>
  <si>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</si>
  <si>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</si>
  <si>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</si>
  <si>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</si>
  <si>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</si>
  <si>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</si>
  <si>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</si>
  <si>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</si>
  <si>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</si>
  <si>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</si>
  <si>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</si>
  <si>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</si>
  <si>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</si>
  <si>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</si>
  <si>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</si>
  <si>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</si>
  <si>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</si>
  <si>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</si>
  <si>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</si>
  <si>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</si>
  <si>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</si>
  <si>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</si>
  <si>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</si>
  <si>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</si>
  <si>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</si>
  <si>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</si>
  <si>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</si>
  <si>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</si>
  <si>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</si>
  <si>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</si>
  <si>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</si>
  <si>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</si>
  <si>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</si>
  <si>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</si>
  <si>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</si>
  <si>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</si>
  <si>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</si>
  <si>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</si>
  <si>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</si>
  <si>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</si>
  <si>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</si>
  <si>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</si>
  <si>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</si>
  <si>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</si>
  <si>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</si>
  <si>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</si>
  <si>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</si>
  <si>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</si>
  <si>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</si>
  <si>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</si>
  <si>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</si>
  <si>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</si>
  <si>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</si>
  <si>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</si>
  <si>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</si>
  <si>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</si>
  <si>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</si>
  <si>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</si>
  <si>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</si>
  <si>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</si>
  <si>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</si>
  <si>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</si>
  <si>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</si>
  <si>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</si>
  <si>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</si>
  <si>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</si>
  <si>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</si>
  <si>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</si>
  <si>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</si>
  <si>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</si>
  <si>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</si>
  <si>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</si>
  <si>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</si>
  <si>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</si>
  <si>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</si>
  <si>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</si>
  <si>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</si>
  <si>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</si>
  <si>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</si>
  <si>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</si>
  <si>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</si>
  <si>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</si>
  <si>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</si>
  <si>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</si>
  <si>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</si>
  <si>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</si>
  <si>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</si>
  <si>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</si>
  <si>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</si>
  <si>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</si>
  <si>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</si>
  <si>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</si>
  <si>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</si>
  <si>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</si>
  <si>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</si>
  <si>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</si>
  <si>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</si>
  <si>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</si>
  <si>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</si>
  <si>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</si>
  <si>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</si>
  <si>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</si>
  <si>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</si>
  <si>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</si>
  <si>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</si>
  <si>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</si>
  <si>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</si>
  <si>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</si>
  <si>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</si>
  <si>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</si>
  <si>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</si>
  <si>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</si>
  <si>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</si>
  <si>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</si>
  <si>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</si>
  <si>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</si>
  <si>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</si>
  <si>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</si>
  <si>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</si>
  <si>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</si>
  <si>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</si>
  <si>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</si>
  <si>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</si>
  <si>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</si>
  <si>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</si>
  <si>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</si>
  <si>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</si>
  <si>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</si>
  <si>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</si>
  <si>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</si>
  <si>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</si>
  <si>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</si>
  <si>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</si>
  <si>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</si>
  <si>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</si>
  <si>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</si>
  <si>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</si>
  <si>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</si>
  <si>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</si>
  <si>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</si>
  <si>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</si>
  <si>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</si>
  <si>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</si>
  <si>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</si>
  <si>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</si>
  <si>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</si>
  <si>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</si>
  <si>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</si>
  <si>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</si>
  <si>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</si>
  <si>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</si>
  <si>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</si>
  <si>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</si>
  <si>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</si>
  <si>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</si>
  <si>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</si>
  <si>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</si>
  <si>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</si>
  <si>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</si>
  <si>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</si>
  <si>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</si>
  <si>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</si>
  <si>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</si>
  <si>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</si>
  <si>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</si>
  <si>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</si>
  <si>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</si>
  <si>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</si>
  <si>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</si>
  <si>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</si>
  <si>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</si>
  <si>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</si>
  <si>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</si>
  <si>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</si>
  <si>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</si>
  <si>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</si>
  <si>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</si>
  <si>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</si>
  <si>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</si>
  <si>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</si>
  <si>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</si>
  <si>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</si>
  <si>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</si>
  <si>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</si>
  <si>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</si>
  <si>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</si>
  <si>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</si>
  <si>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</si>
  <si>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</si>
  <si>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</si>
  <si>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</si>
  <si>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</si>
  <si>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</si>
  <si>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</si>
  <si>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</si>
  <si>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</si>
  <si>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</si>
  <si>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</si>
  <si>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</si>
  <si>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</si>
  <si>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</si>
  <si>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</si>
  <si>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</si>
  <si>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</si>
  <si>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</si>
  <si>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</si>
  <si>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</si>
  <si>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</si>
  <si>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</si>
  <si>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</si>
  <si>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</si>
  <si>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</si>
  <si>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</si>
  <si>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</si>
  <si>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</si>
  <si>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</si>
  <si>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</si>
  <si>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</si>
  <si>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</si>
  <si>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</si>
  <si>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</si>
  <si>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</si>
  <si>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</si>
  <si>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</si>
  <si>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</si>
  <si>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</si>
  <si>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</si>
  <si>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</si>
  <si>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</si>
  <si>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</si>
  <si>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</si>
  <si>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</si>
  <si>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</si>
  <si>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</si>
  <si>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</si>
  <si>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</si>
  <si>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</si>
  <si>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</si>
  <si>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</si>
  <si>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</si>
  <si>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</si>
  <si>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</si>
  <si>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</si>
  <si>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</si>
  <si>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</si>
  <si>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</si>
  <si>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</si>
  <si>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</si>
  <si>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</si>
  <si>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</si>
  <si>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</si>
  <si>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</si>
  <si>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</si>
  <si>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</si>
  <si>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</si>
  <si>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</si>
  <si>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</si>
  <si>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</si>
  <si>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</si>
  <si>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</si>
  <si>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</si>
  <si>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</si>
  <si>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</si>
  <si>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</si>
  <si>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</si>
  <si>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</si>
  <si>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</si>
  <si>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</si>
  <si>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</si>
  <si>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</si>
  <si>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</si>
  <si>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</si>
  <si>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</si>
  <si>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</si>
  <si>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</si>
  <si>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</si>
  <si>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</si>
  <si>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</si>
  <si>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</si>
  <si>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</si>
  <si>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</si>
  <si>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</si>
  <si>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</si>
  <si>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</si>
  <si>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</si>
  <si>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</si>
  <si>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</si>
  <si>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</si>
  <si>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</si>
  <si>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</si>
  <si>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</si>
  <si>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</si>
  <si>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</si>
  <si>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</si>
  <si>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</si>
  <si>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</si>
  <si>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</si>
  <si>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</si>
  <si>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</si>
  <si>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</si>
  <si>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</si>
  <si>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</si>
  <si>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</si>
  <si>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</si>
  <si>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</si>
  <si>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</si>
  <si>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</si>
  <si>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</si>
  <si>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</si>
  <si>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</si>
  <si>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</si>
  <si>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</si>
  <si>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</si>
  <si>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</si>
  <si>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</si>
  <si>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</si>
  <si>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</si>
  <si>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</si>
  <si>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</si>
  <si>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</si>
  <si>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</si>
  <si>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</si>
  <si>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</si>
  <si>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</si>
  <si>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</si>
  <si>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</si>
  <si>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</si>
  <si>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</si>
  <si>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</si>
  <si>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</si>
  <si>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</si>
  <si>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</si>
  <si>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</si>
  <si>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</si>
  <si>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</si>
  <si>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</si>
  <si>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</si>
  <si>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</si>
  <si>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</si>
  <si>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</si>
  <si>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</si>
  <si>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</si>
  <si>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</si>
  <si>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</si>
  <si>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</si>
  <si>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</si>
  <si>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</si>
  <si>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</si>
  <si>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</si>
  <si>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</si>
  <si>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</si>
  <si>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</si>
  <si>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</si>
  <si>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</si>
  <si>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</si>
  <si>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</si>
  <si>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</si>
  <si>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</si>
  <si>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</si>
  <si>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</si>
  <si>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</si>
  <si>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</si>
  <si>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</si>
  <si>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</si>
  <si>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</si>
  <si>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</si>
  <si>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</si>
  <si>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</si>
  <si>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</si>
  <si>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</si>
  <si>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</si>
  <si>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</si>
  <si>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</si>
  <si>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</si>
  <si>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</si>
  <si>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</si>
  <si>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</si>
  <si>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</si>
  <si>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</si>
  <si>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</si>
  <si>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</si>
  <si>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</si>
  <si>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</si>
  <si>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</si>
  <si>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</si>
  <si>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</si>
  <si>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</si>
  <si>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</si>
  <si>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</si>
  <si>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</si>
  <si>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</si>
  <si>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</si>
  <si>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</si>
  <si>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</si>
  <si>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</si>
  <si>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</si>
  <si>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</si>
  <si>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</si>
  <si>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</si>
  <si>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</si>
  <si>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</si>
  <si>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</si>
  <si>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</si>
  <si>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</si>
  <si>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</si>
  <si>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</si>
  <si>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</si>
  <si>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</si>
  <si>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</si>
  <si>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</si>
  <si>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</si>
  <si>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</si>
  <si>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</si>
  <si>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</si>
  <si>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</si>
  <si>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</si>
  <si>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</si>
  <si>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</si>
  <si>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</si>
  <si>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</si>
  <si>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</si>
  <si>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</si>
  <si>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</si>
  <si>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</si>
  <si>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</si>
  <si>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</si>
  <si>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</si>
  <si>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</si>
  <si>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</si>
  <si>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</si>
  <si>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</si>
  <si>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</si>
  <si>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</si>
  <si>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</si>
  <si>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</si>
  <si>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</si>
  <si>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</si>
  <si>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</si>
  <si>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</si>
  <si>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</si>
  <si>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</si>
  <si>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</si>
  <si>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</si>
  <si>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</si>
  <si>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</si>
  <si>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</si>
  <si>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</si>
  <si>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</si>
  <si>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</si>
  <si>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</si>
  <si>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</si>
  <si>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</si>
  <si>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</si>
  <si>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</si>
  <si>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</si>
  <si>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</si>
  <si>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</si>
  <si>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</si>
  <si>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</si>
  <si>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</si>
  <si>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</si>
  <si>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</si>
  <si>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</si>
  <si>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</si>
  <si>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</si>
  <si>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</si>
  <si>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</si>
  <si>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</si>
  <si>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</si>
  <si>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</si>
  <si>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</si>
  <si>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</si>
  <si>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</si>
  <si>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</si>
  <si>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</si>
  <si>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</si>
  <si>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</si>
  <si>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</si>
  <si>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</si>
  <si>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</si>
  <si>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</si>
  <si>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</si>
  <si>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</si>
  <si>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</si>
  <si>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</si>
  <si>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</si>
  <si>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</si>
  <si>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</si>
  <si>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</si>
  <si>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</si>
  <si>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</si>
  <si>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</si>
  <si>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</si>
  <si>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</si>
  <si>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</si>
  <si>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</si>
  <si>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</si>
  <si>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</si>
  <si>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</si>
  <si>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</si>
  <si>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</si>
  <si>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</si>
  <si>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</si>
  <si>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</si>
  <si>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</si>
  <si>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</si>
  <si>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</si>
  <si>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</si>
  <si>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</si>
  <si>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</si>
  <si>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</si>
  <si>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</si>
  <si>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</si>
  <si>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</si>
  <si>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</si>
  <si>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</si>
  <si>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</si>
  <si>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</si>
  <si>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</si>
  <si>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</si>
  <si>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</si>
  <si>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</si>
  <si>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</si>
  <si>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</si>
  <si>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</si>
  <si>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</si>
  <si>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</si>
  <si>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</si>
  <si>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</si>
  <si>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</si>
  <si>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</si>
  <si>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</si>
  <si>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</si>
  <si>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</si>
  <si>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</si>
  <si>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</si>
  <si>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</si>
  <si>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</si>
  <si>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</si>
  <si>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</si>
  <si>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</si>
  <si>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</si>
  <si>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</si>
  <si>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</si>
  <si>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</si>
  <si>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</si>
  <si>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</si>
  <si>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</si>
  <si>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</si>
  <si>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</si>
  <si>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</si>
  <si>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</si>
  <si>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</si>
  <si>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</si>
  <si>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</si>
  <si>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</si>
  <si>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</si>
  <si>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</si>
  <si>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</si>
  <si>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</si>
  <si>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</si>
  <si>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</si>
  <si>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</si>
  <si>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</si>
  <si>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</si>
  <si>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</si>
  <si>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</si>
  <si>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</si>
  <si>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</si>
  <si>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</si>
  <si>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</si>
  <si>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</si>
  <si>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</si>
  <si>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</si>
  <si>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</si>
  <si>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</si>
  <si>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</si>
  <si>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</si>
  <si>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</si>
  <si>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</si>
  <si>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</si>
  <si>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</si>
  <si>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</si>
  <si>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</si>
  <si>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</si>
  <si>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</si>
  <si>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</si>
  <si>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</si>
  <si>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</si>
  <si>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</si>
  <si>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</si>
  <si>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</si>
  <si>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</si>
  <si>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</si>
  <si>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</si>
  <si>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</si>
  <si>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</si>
  <si>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</si>
  <si>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</si>
  <si>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</si>
  <si>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</si>
  <si>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</si>
  <si>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</si>
  <si>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</si>
  <si>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</si>
  <si>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</si>
  <si>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</si>
  <si>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</si>
  <si>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</si>
  <si>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</si>
  <si>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</si>
  <si>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</si>
  <si>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</si>
  <si>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</si>
  <si>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</si>
  <si>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</si>
  <si>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</si>
  <si>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</si>
  <si>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</si>
  <si>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</si>
  <si>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</si>
  <si>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</si>
  <si>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</si>
  <si>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</si>
  <si>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</si>
  <si>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</si>
  <si>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</si>
  <si>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</si>
  <si>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</si>
  <si>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</si>
  <si>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</si>
  <si>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</si>
  <si>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</si>
  <si>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</si>
  <si>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</si>
  <si>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</si>
  <si>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</si>
  <si>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</si>
  <si>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</si>
  <si>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</si>
  <si>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</si>
  <si>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</si>
  <si>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</si>
  <si>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</si>
  <si>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</si>
  <si>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</si>
  <si>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</si>
  <si>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</si>
  <si>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</si>
  <si>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</si>
  <si>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</si>
  <si>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</si>
  <si>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</si>
  <si>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</si>
  <si>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</si>
  <si>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</si>
  <si>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</si>
  <si>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</si>
  <si>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</si>
  <si>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</si>
  <si>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</si>
  <si>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</si>
  <si>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</si>
  <si>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</si>
  <si>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</si>
  <si>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</si>
  <si>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</si>
  <si>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</si>
  <si>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</si>
  <si>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</si>
  <si>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</si>
  <si>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</si>
  <si>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</si>
  <si>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</si>
  <si>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</si>
  <si>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</si>
  <si>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</si>
  <si>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</si>
  <si>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</si>
  <si>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</si>
  <si>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</si>
  <si>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</si>
  <si>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</si>
  <si>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</si>
  <si>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</si>
  <si>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</si>
  <si>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</si>
  <si>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</si>
  <si>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</si>
  <si>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</si>
  <si>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</si>
  <si>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</si>
  <si>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</si>
  <si>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</si>
  <si>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</si>
  <si>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</si>
  <si>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</si>
  <si>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</si>
  <si>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</si>
  <si>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</si>
  <si>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</si>
  <si>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</si>
  <si>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</si>
  <si>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</si>
  <si>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</si>
  <si>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</si>
  <si>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</si>
  <si>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</si>
  <si>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</si>
  <si>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</si>
  <si>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</si>
  <si>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</si>
  <si>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</si>
  <si>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</si>
  <si>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</si>
  <si>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</si>
  <si>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</si>
  <si>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</si>
  <si>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</si>
  <si>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</si>
  <si>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</si>
  <si>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</si>
  <si>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</si>
  <si>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</si>
  <si>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</si>
  <si>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</si>
  <si>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</si>
  <si>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</si>
  <si>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</si>
  <si>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</si>
  <si>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</si>
  <si>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</si>
  <si>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</si>
  <si>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</si>
  <si>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</si>
  <si>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</si>
  <si>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</si>
  <si>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</si>
  <si>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</si>
  <si>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</si>
  <si>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</si>
  <si>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</si>
  <si>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</si>
  <si>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</si>
  <si>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</si>
  <si>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</si>
  <si>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</si>
  <si>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</si>
  <si>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</si>
  <si>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</si>
  <si>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</si>
  <si>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</si>
  <si>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</si>
  <si>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</si>
  <si>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</si>
  <si>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</si>
  <si>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</si>
  <si>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</si>
  <si>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</si>
  <si>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</si>
  <si>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</si>
  <si>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</si>
  <si>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</si>
  <si>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</si>
  <si>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</si>
  <si>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</si>
  <si>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</si>
  <si>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</si>
  <si>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</si>
  <si>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</si>
  <si>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</si>
  <si>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</si>
  <si>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</si>
  <si>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</si>
  <si>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</si>
  <si>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</si>
  <si>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</si>
  <si>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</si>
  <si>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</si>
  <si>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</si>
  <si>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</si>
  <si>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</si>
  <si>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</si>
  <si>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</si>
  <si>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</si>
  <si>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</si>
  <si>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</si>
  <si>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</si>
  <si>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</si>
  <si>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</si>
  <si>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</si>
  <si>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</si>
  <si>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</si>
  <si>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</si>
  <si>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</si>
  <si>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</si>
  <si>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</si>
  <si>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</si>
  <si>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</si>
  <si>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</si>
  <si>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</si>
  <si>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</si>
  <si>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</si>
  <si>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</si>
  <si>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</si>
  <si>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</si>
  <si>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</si>
  <si>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</si>
  <si>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</si>
  <si>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</si>
  <si>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</si>
  <si>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</si>
  <si>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</si>
  <si>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</si>
  <si>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</si>
  <si>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</si>
  <si>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</si>
  <si>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</si>
  <si>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</si>
  <si>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</si>
  <si>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</si>
  <si>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</si>
  <si>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</si>
  <si>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</si>
  <si>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</si>
  <si>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</si>
  <si>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</si>
  <si>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</si>
  <si>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</si>
  <si>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</si>
  <si>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</si>
  <si>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</si>
  <si>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</si>
  <si>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</si>
  <si>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</si>
  <si>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</si>
  <si>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</si>
  <si>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</si>
  <si>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</si>
  <si>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</si>
  <si>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</si>
  <si>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</si>
  <si>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</si>
  <si>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</si>
  <si>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</si>
  <si>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</si>
  <si>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</si>
  <si>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</si>
  <si>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</si>
  <si>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</si>
  <si>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</si>
  <si>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</si>
  <si>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</si>
  <si>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</si>
  <si>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</si>
  <si>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</si>
  <si>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</si>
  <si>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</si>
  <si>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</si>
  <si>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</si>
  <si>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</si>
  <si>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</si>
  <si>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</si>
  <si>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</si>
  <si>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</si>
  <si>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</si>
  <si>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</si>
  <si>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</si>
  <si>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</si>
  <si>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</si>
  <si>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</si>
  <si>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</si>
  <si>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</si>
  <si>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</si>
  <si>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</si>
  <si>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</si>
  <si>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</si>
  <si>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</si>
  <si>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</si>
  <si>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</si>
  <si>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</si>
  <si>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</si>
  <si>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</si>
  <si>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</si>
  <si>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</si>
  <si>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</si>
  <si>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</si>
  <si>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</si>
  <si>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</si>
  <si>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</si>
  <si>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</si>
  <si>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</si>
  <si>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</si>
  <si>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</si>
  <si>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</si>
  <si>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</si>
  <si>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</si>
  <si>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</si>
  <si>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</si>
  <si>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</si>
  <si>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</si>
  <si>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</si>
  <si>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</si>
  <si>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</si>
  <si>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</si>
  <si>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</si>
  <si>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</si>
  <si>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</si>
  <si>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</si>
  <si>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</si>
  <si>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</si>
  <si>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</si>
  <si>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</si>
  <si>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</si>
  <si>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</si>
  <si>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</si>
  <si>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</si>
  <si>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</si>
  <si>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</si>
  <si>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</si>
  <si>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</si>
  <si>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</si>
  <si>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</si>
  <si>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</si>
  <si>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</si>
  <si>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</si>
  <si>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</si>
  <si>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</si>
  <si>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</si>
  <si>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</si>
  <si>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</si>
  <si>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</si>
  <si>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</si>
  <si>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</si>
  <si>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</si>
  <si>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</si>
  <si>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</si>
  <si>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</si>
  <si>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</si>
  <si>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</si>
  <si>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</si>
  <si>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</si>
  <si>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</si>
  <si>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</si>
  <si>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</si>
  <si>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</si>
  <si>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</si>
  <si>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</si>
  <si>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</si>
  <si>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</si>
  <si>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</si>
  <si>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</si>
  <si>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</si>
  <si>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</si>
  <si>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</si>
  <si>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</si>
  <si>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</si>
  <si>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</si>
  <si>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</si>
  <si>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</si>
  <si>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</si>
  <si>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</si>
  <si>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</si>
  <si>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</si>
  <si>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</si>
  <si>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</si>
  <si>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</si>
  <si>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</si>
  <si>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</si>
  <si>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</si>
  <si>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</si>
  <si>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</si>
  <si>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</si>
  <si>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</si>
  <si>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</si>
  <si>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</si>
  <si>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</si>
  <si>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</si>
  <si>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</si>
  <si>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</si>
  <si>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</si>
  <si>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</si>
  <si>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</si>
  <si>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</si>
  <si>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</si>
  <si>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</si>
  <si>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</si>
  <si>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</si>
  <si>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</si>
  <si>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</si>
  <si>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</si>
  <si>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</si>
  <si>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</si>
  <si>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</si>
  <si>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</si>
  <si>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</si>
  <si>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</si>
  <si>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</si>
  <si>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</si>
  <si>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</si>
  <si>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</si>
  <si>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</si>
  <si>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</si>
  <si>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</si>
  <si>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</si>
  <si>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</si>
  <si>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</si>
  <si>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</si>
  <si>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</si>
  <si>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</si>
  <si>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</si>
  <si>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</si>
  <si>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</si>
  <si>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</si>
  <si>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</si>
  <si>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</si>
  <si>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</si>
  <si>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</si>
  <si>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</si>
  <si>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</si>
  <si>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</si>
  <si>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</si>
  <si>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</si>
  <si>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</si>
  <si>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</si>
  <si>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</si>
  <si>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</si>
  <si>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</si>
  <si>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</si>
  <si>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</si>
  <si>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</si>
  <si>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</si>
  <si>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</si>
  <si>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</si>
  <si>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</si>
  <si>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</si>
  <si>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</si>
  <si>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</si>
  <si>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</si>
  <si>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</si>
  <si>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</si>
  <si>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</si>
  <si>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</si>
  <si>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</si>
  <si>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</si>
  <si>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</si>
  <si>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</si>
  <si>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</si>
  <si>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</si>
  <si>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</si>
  <si>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</si>
  <si>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</si>
  <si>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</si>
  <si>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</si>
  <si>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</si>
  <si>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</si>
  <si>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</si>
  <si>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</si>
  <si>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</si>
  <si>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</si>
  <si>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</si>
  <si>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</si>
  <si>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</si>
  <si>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</si>
  <si>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</si>
  <si>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</si>
  <si>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</si>
  <si>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</si>
  <si>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</si>
  <si>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</si>
  <si>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</si>
  <si>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</si>
  <si>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</si>
  <si>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</si>
  <si>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</si>
  <si>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</si>
  <si>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</si>
  <si>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</si>
  <si>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</si>
  <si>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</si>
  <si>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</si>
  <si>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</si>
  <si>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</si>
  <si>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</si>
  <si>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</si>
  <si>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</si>
  <si>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</si>
  <si>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</si>
  <si>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</si>
  <si>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</si>
  <si>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</si>
  <si>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</si>
  <si>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</si>
  <si>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</si>
  <si>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</si>
  <si>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</si>
  <si>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</si>
  <si>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</si>
  <si>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</si>
  <si>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</si>
  <si>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</si>
  <si>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</si>
  <si>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</si>
  <si>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</si>
  <si>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</si>
  <si>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</si>
  <si>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</si>
  <si>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</si>
  <si>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</si>
  <si>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</si>
  <si>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</si>
  <si>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</si>
  <si>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</si>
  <si>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</si>
  <si>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</si>
  <si>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</si>
  <si>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</si>
  <si>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</si>
  <si>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</si>
  <si>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</si>
  <si>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</si>
  <si>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</si>
  <si>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</si>
  <si>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</si>
  <si>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</si>
  <si>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</si>
  <si>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</si>
  <si>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</si>
  <si>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</si>
  <si>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</si>
  <si>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</si>
  <si>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</si>
  <si>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</si>
  <si>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</si>
  <si>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</si>
  <si>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</si>
  <si>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</si>
  <si>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</si>
  <si>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</si>
  <si>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</si>
  <si>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</si>
  <si>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</si>
  <si>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</si>
  <si>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</si>
  <si>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</si>
  <si>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</si>
  <si>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</si>
  <si>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</si>
  <si>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</si>
  <si>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</si>
  <si>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</si>
  <si>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</si>
  <si>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</si>
  <si>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</si>
  <si>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</si>
  <si>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</si>
  <si>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</si>
  <si>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</si>
  <si>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</si>
  <si>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</si>
  <si>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</si>
  <si>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</si>
  <si>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</si>
  <si>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</si>
  <si>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</si>
  <si>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</si>
  <si>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</si>
  <si>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</si>
  <si>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</si>
  <si>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</si>
  <si>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</si>
  <si>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</si>
  <si>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</si>
  <si>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</si>
  <si>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</si>
  <si>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</si>
  <si>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</si>
  <si>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</si>
  <si>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</si>
  <si>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</si>
  <si>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</si>
  <si>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</si>
  <si>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</si>
  <si>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</si>
  <si>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</si>
  <si>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</si>
  <si>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</si>
  <si>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</si>
  <si>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</si>
  <si>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</si>
  <si>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</si>
  <si>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</si>
  <si>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</si>
  <si>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</si>
  <si>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</si>
  <si>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</si>
  <si>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</si>
  <si>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</si>
  <si>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</si>
  <si>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</si>
  <si>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</si>
  <si>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</si>
  <si>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</si>
  <si>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</si>
  <si>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</si>
  <si>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</si>
  <si>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</si>
  <si>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</si>
  <si>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</si>
  <si>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</si>
  <si>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</si>
  <si>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</si>
  <si>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</si>
  <si>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</si>
  <si>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</si>
  <si>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</si>
  <si>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</si>
  <si>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</si>
  <si>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</si>
  <si>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</si>
  <si>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</si>
  <si>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</si>
  <si>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</si>
  <si>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</si>
  <si>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</si>
  <si>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</si>
  <si>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</si>
  <si>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</si>
  <si>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</si>
  <si>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</si>
  <si>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</si>
  <si>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</si>
  <si>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</si>
  <si>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</si>
  <si>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</si>
  <si>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</si>
  <si>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</si>
  <si>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</si>
  <si>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</si>
  <si>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</si>
  <si>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</si>
  <si>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</si>
  <si>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</si>
  <si>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</si>
  <si>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</si>
  <si>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</si>
  <si>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</si>
  <si>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</si>
  <si>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</si>
  <si>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</si>
  <si>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</si>
  <si>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</si>
  <si>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</si>
  <si>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</si>
  <si>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</si>
  <si>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</si>
  <si>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</si>
  <si>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</si>
  <si>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</si>
  <si>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</si>
  <si>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</si>
  <si>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</si>
  <si>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</si>
  <si>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</si>
  <si>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</si>
  <si>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</si>
  <si>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</si>
  <si>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</si>
  <si>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</si>
  <si>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</si>
  <si>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</si>
  <si>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</si>
  <si>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</si>
  <si>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</si>
  <si>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</si>
  <si>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</si>
  <si>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</si>
  <si>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</si>
  <si>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</si>
  <si>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</si>
  <si>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</si>
  <si>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</si>
  <si>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</si>
  <si>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</si>
  <si>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</si>
  <si>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</si>
  <si>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</si>
  <si>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</si>
  <si>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</si>
  <si>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</si>
  <si>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</si>
  <si>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</si>
  <si>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</si>
  <si>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</si>
  <si>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</si>
  <si>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</si>
  <si>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</si>
  <si>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</si>
  <si>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</si>
  <si>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</si>
  <si>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</si>
  <si>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</si>
  <si>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</si>
  <si>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</si>
  <si>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</si>
  <si>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</si>
  <si>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</si>
  <si>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</si>
  <si>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</si>
  <si>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</si>
  <si>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</si>
  <si>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</si>
  <si>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</si>
  <si>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</si>
  <si>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</si>
  <si>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</si>
  <si>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</si>
  <si>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</si>
  <si>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</si>
  <si>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</si>
  <si>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</si>
  <si>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</si>
  <si>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</si>
  <si>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</si>
  <si>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</si>
  <si>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</si>
  <si>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</si>
  <si>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</si>
  <si>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</si>
  <si>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</si>
  <si>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</si>
  <si>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</si>
  <si>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</si>
  <si>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</si>
  <si>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</si>
  <si>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</si>
  <si>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</si>
  <si>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</si>
  <si>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</si>
  <si>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</si>
  <si>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</si>
  <si>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</si>
  <si>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</si>
  <si>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</si>
  <si>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</si>
  <si>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</si>
  <si>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</si>
  <si>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</si>
  <si>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</si>
  <si>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</si>
  <si>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</si>
  <si>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</si>
  <si>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</si>
  <si>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</si>
  <si>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</si>
  <si>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</si>
  <si>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</si>
  <si>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</si>
  <si>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</si>
  <si>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</si>
  <si>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</si>
  <si>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</si>
  <si>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</si>
  <si>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</si>
  <si>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</si>
  <si>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</si>
  <si>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</si>
  <si>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</si>
  <si>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</si>
  <si>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</si>
  <si>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</si>
  <si>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</si>
  <si>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</si>
  <si>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</si>
  <si>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</si>
  <si>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</si>
  <si>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</si>
  <si>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</si>
  <si>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</si>
  <si>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</si>
  <si>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</si>
  <si>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</si>
  <si>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</si>
  <si>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</si>
  <si>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</si>
  <si>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</si>
  <si>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</si>
  <si>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</si>
  <si>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</si>
  <si>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</si>
  <si>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</si>
  <si>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</si>
  <si>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</si>
  <si>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</si>
  <si>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</si>
  <si>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</si>
  <si>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</si>
  <si>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</si>
  <si>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</si>
  <si>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</si>
  <si>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</si>
  <si>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</si>
  <si>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</si>
  <si>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</si>
  <si>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</si>
  <si>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</si>
  <si>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</si>
  <si>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</si>
  <si>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</si>
  <si>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</si>
  <si>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</si>
  <si>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</si>
  <si>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</si>
  <si>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</si>
  <si>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</si>
  <si>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</si>
  <si>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</si>
  <si>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</si>
  <si>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</si>
  <si>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</si>
  <si>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</si>
  <si>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</si>
  <si>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</si>
  <si>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</si>
  <si>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</si>
  <si>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</si>
  <si>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</si>
  <si>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</si>
  <si>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</si>
  <si>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</si>
  <si>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</si>
  <si>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</si>
  <si>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</si>
  <si>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</si>
  <si>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</si>
  <si>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</si>
  <si>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</si>
  <si>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</si>
  <si>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</si>
  <si>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</si>
  <si>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</si>
  <si>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</si>
  <si>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</si>
  <si>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</si>
  <si>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</si>
  <si>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</si>
  <si>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</si>
  <si>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</si>
  <si>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</si>
  <si>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</si>
  <si>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</si>
  <si>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</si>
  <si>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</si>
  <si>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</si>
  <si>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</si>
  <si>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</si>
  <si>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</si>
  <si>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</si>
  <si>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</si>
  <si>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</si>
  <si>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</si>
  <si>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</si>
  <si>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</si>
  <si>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</si>
  <si>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</si>
  <si>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</si>
  <si>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</si>
  <si>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</si>
  <si>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</si>
  <si>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</si>
  <si>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</si>
  <si>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</si>
  <si>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</si>
  <si>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</si>
  <si>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</si>
  <si>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</si>
  <si>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</si>
  <si>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</si>
  <si>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</si>
  <si>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</si>
  <si>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</si>
  <si>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</si>
  <si>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</si>
  <si>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</si>
  <si>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</si>
  <si>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</si>
  <si>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</si>
  <si>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</si>
  <si>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</si>
  <si>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</si>
  <si>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</si>
  <si>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</si>
  <si>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</si>
  <si>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</si>
  <si>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</si>
  <si>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</si>
  <si>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</si>
  <si>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</si>
  <si>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</si>
  <si>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</si>
  <si>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</si>
  <si>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</si>
  <si>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</si>
  <si>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</si>
  <si>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</si>
  <si>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</si>
  <si>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</si>
  <si>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</si>
  <si>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</si>
  <si>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</si>
  <si>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</si>
  <si>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</si>
  <si>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</si>
  <si>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</si>
  <si>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</si>
  <si>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</si>
  <si>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</si>
  <si>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</si>
  <si>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</si>
  <si>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</si>
  <si>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</si>
  <si>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</si>
  <si>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</si>
  <si>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</si>
  <si>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</si>
  <si>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</si>
  <si>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</si>
  <si>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</si>
  <si>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</si>
  <si>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</si>
  <si>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</si>
  <si>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</si>
  <si>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</si>
  <si>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</si>
  <si>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</si>
  <si>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</si>
  <si>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</si>
  <si>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</si>
  <si>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</si>
  <si>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</si>
  <si>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</si>
  <si>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</si>
  <si>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</si>
  <si>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</si>
  <si>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</si>
  <si>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</si>
  <si>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</si>
  <si>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</si>
  <si>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</si>
  <si>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</si>
  <si>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</si>
  <si>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</si>
  <si>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</si>
  <si>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</si>
  <si>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</si>
  <si>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</si>
  <si>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</si>
  <si>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</si>
  <si>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</si>
  <si>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</si>
  <si>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</si>
  <si>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</si>
  <si>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</si>
  <si>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</si>
  <si>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</si>
  <si>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</si>
  <si>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</si>
  <si>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</si>
  <si>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</si>
  <si>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</si>
  <si>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</si>
  <si>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</si>
  <si>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</si>
  <si>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</si>
  <si>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</si>
  <si>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</si>
  <si>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</si>
  <si>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</si>
  <si>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</si>
  <si>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</si>
  <si>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</si>
  <si>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</si>
  <si>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</si>
  <si>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</si>
  <si>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</si>
  <si>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</si>
  <si>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</si>
  <si>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</si>
  <si>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</si>
  <si>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</si>
  <si>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</si>
  <si>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</si>
  <si>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</si>
  <si>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</si>
  <si>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</si>
  <si>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</si>
  <si>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</si>
  <si>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</si>
  <si>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</si>
  <si>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</si>
  <si>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</si>
  <si>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</si>
  <si>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</si>
  <si>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</si>
  <si>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</si>
  <si>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</si>
  <si>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</si>
  <si>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</si>
  <si>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</si>
  <si>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</si>
  <si>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</si>
  <si>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</si>
  <si>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</si>
  <si>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</si>
  <si>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</si>
  <si>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</si>
  <si>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</si>
  <si>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</si>
  <si>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</si>
  <si>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</si>
  <si>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</si>
  <si>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</si>
  <si>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</si>
  <si>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</si>
  <si>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</si>
  <si>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</si>
  <si>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</si>
  <si>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</si>
  <si>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</si>
  <si>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</si>
  <si>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</si>
  <si>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</si>
  <si>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</si>
  <si>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</si>
  <si>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</si>
  <si>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</si>
  <si>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</si>
  <si>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</si>
  <si>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</si>
  <si>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</si>
  <si>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</si>
  <si>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</si>
  <si>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</si>
  <si>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</si>
  <si>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</si>
  <si>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</si>
  <si>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</si>
  <si>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</si>
  <si>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</si>
  <si>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</si>
  <si>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</si>
  <si>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</si>
  <si>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</si>
  <si>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</si>
  <si>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</si>
  <si>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</si>
  <si>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</si>
  <si>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</si>
  <si>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</si>
  <si>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</si>
  <si>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</si>
  <si>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</si>
  <si>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</si>
  <si>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</si>
  <si>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</si>
  <si>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</si>
  <si>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</si>
  <si>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</si>
  <si>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</si>
  <si>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</si>
  <si>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</si>
  <si>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</si>
  <si>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</si>
  <si>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</si>
  <si>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</si>
  <si>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</si>
  <si>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</si>
  <si>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</si>
  <si>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</si>
  <si>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</si>
  <si>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</si>
  <si>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</si>
  <si>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</si>
  <si>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</si>
  <si>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</si>
  <si>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</si>
  <si>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</si>
  <si>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</si>
  <si>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</si>
  <si>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</si>
  <si>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</si>
  <si>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</si>
  <si>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</si>
  <si>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</si>
  <si>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</si>
  <si>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</si>
  <si>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</si>
  <si>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</si>
  <si>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</si>
  <si>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</si>
  <si>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</si>
  <si>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</si>
  <si>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</si>
  <si>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</si>
  <si>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</si>
  <si>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</si>
  <si>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</si>
  <si>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</si>
  <si>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</si>
  <si>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</si>
  <si>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</si>
  <si>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</si>
  <si>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</si>
  <si>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</si>
  <si>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</si>
  <si>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</si>
  <si>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</si>
  <si>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</si>
  <si>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</si>
  <si>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</si>
  <si>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</si>
  <si>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</si>
  <si>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</si>
  <si>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</si>
  <si>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</si>
  <si>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</si>
  <si>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</si>
  <si>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</si>
  <si>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</si>
  <si>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</si>
  <si>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</si>
  <si>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</si>
  <si>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</si>
  <si>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</si>
  <si>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</si>
  <si>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</si>
  <si>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</si>
  <si>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</si>
  <si>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</si>
  <si>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</si>
  <si>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</si>
  <si>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</si>
  <si>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</si>
  <si>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</si>
  <si>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</si>
  <si>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</si>
  <si>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</si>
  <si>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</si>
  <si>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</si>
  <si>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</si>
  <si>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</si>
  <si>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</si>
  <si>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</si>
  <si>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</si>
  <si>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</si>
  <si>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</si>
  <si>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</si>
  <si>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</si>
  <si>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</si>
  <si>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</si>
  <si>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</si>
  <si>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</si>
  <si>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</si>
  <si>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</si>
  <si>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</si>
  <si>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</si>
  <si>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</si>
  <si>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</si>
  <si>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</si>
  <si>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</si>
  <si>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</si>
  <si>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</si>
  <si>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</si>
  <si>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</si>
  <si>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</si>
  <si>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</si>
  <si>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</si>
  <si>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</si>
  <si>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</si>
  <si>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</si>
  <si>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</si>
  <si>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</si>
  <si>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</si>
  <si>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</si>
  <si>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</si>
  <si>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</si>
  <si>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</si>
  <si>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</si>
  <si>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</si>
  <si>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</si>
  <si>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</si>
  <si>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</si>
  <si>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</si>
  <si>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</si>
  <si>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</si>
  <si>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</si>
  <si>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</si>
  <si>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</si>
  <si>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</si>
  <si>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</si>
  <si>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</si>
  <si>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</si>
  <si>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</si>
  <si>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</si>
  <si>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</si>
  <si>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</si>
  <si>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</si>
  <si>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</si>
  <si>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</si>
  <si>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</si>
  <si>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</si>
  <si>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</si>
  <si>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</si>
  <si>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</si>
  <si>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</si>
  <si>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</si>
  <si>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</si>
  <si>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</si>
  <si>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</si>
  <si>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</si>
  <si>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</si>
  <si>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</si>
  <si>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</si>
  <si>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</si>
  <si>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</si>
  <si>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</si>
  <si>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</si>
  <si>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</si>
  <si>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</si>
  <si>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</si>
  <si>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</si>
  <si>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</si>
  <si>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</si>
  <si>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</si>
  <si>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</si>
  <si>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</si>
  <si>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</si>
  <si>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</si>
  <si>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</si>
  <si>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</si>
  <si>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</si>
  <si>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</si>
  <si>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</si>
  <si>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</si>
  <si>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</si>
  <si>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</si>
  <si>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</si>
  <si>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</si>
  <si>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</si>
  <si>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</si>
  <si>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</si>
  <si>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</si>
  <si>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</si>
  <si>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</si>
  <si>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</si>
  <si>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</si>
  <si>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</si>
  <si>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</si>
  <si>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</si>
  <si>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</si>
  <si>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</si>
  <si>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</si>
  <si>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</si>
  <si>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</si>
  <si>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</si>
  <si>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</si>
  <si>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</si>
  <si>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</si>
  <si>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</si>
  <si>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</si>
  <si>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</si>
  <si>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</si>
  <si>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</si>
  <si>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</si>
  <si>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</si>
  <si>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</si>
  <si>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</si>
  <si>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</si>
  <si>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</si>
  <si>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</si>
  <si>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</si>
  <si>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</si>
  <si>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</si>
  <si>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</si>
  <si>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</si>
  <si>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</si>
  <si>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</si>
  <si>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</si>
  <si>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</si>
  <si>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</si>
  <si>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</si>
  <si>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</si>
  <si>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</si>
  <si>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</si>
  <si>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</si>
  <si>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</si>
  <si>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</si>
  <si>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</si>
  <si>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</si>
  <si>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</si>
  <si>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</si>
  <si>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</si>
  <si>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</si>
  <si>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</si>
  <si>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</si>
  <si>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</si>
  <si>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</si>
  <si>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</si>
  <si>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</si>
  <si>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</si>
  <si>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</si>
  <si>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</si>
  <si>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</si>
  <si>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</si>
  <si>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</si>
  <si>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</si>
  <si>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</si>
  <si>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</si>
  <si>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</si>
  <si>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</si>
  <si>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</si>
  <si>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</si>
  <si>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</si>
  <si>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</si>
  <si>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</si>
  <si>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</si>
  <si>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</si>
  <si>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</si>
  <si>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</si>
  <si>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</si>
  <si>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</si>
  <si>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</si>
  <si>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</si>
  <si>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</si>
  <si>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</si>
  <si>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</si>
  <si>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</si>
  <si>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</si>
  <si>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</si>
  <si>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</si>
  <si>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</si>
  <si>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</si>
  <si>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</si>
  <si>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</si>
  <si>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</si>
  <si>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</si>
  <si>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</si>
  <si>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</si>
  <si>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</si>
  <si>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</si>
  <si>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</si>
  <si>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</si>
  <si>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</si>
  <si>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</si>
  <si>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</si>
  <si>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</si>
  <si>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</si>
  <si>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</si>
  <si>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</si>
  <si>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</si>
  <si>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</si>
  <si>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</si>
  <si>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</si>
  <si>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</si>
  <si>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</si>
  <si>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</si>
  <si>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</si>
  <si>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</si>
  <si>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</si>
  <si>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</si>
  <si>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</si>
  <si>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</si>
  <si>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</si>
  <si>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</si>
  <si>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</si>
  <si>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</si>
  <si>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</si>
  <si>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</si>
  <si>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</si>
  <si>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</si>
  <si>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</si>
  <si>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</si>
  <si>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</si>
  <si>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</si>
  <si>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</si>
  <si>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</si>
  <si>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</si>
  <si>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</si>
  <si>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</si>
  <si>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</si>
  <si>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</si>
  <si>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</si>
  <si>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</si>
  <si>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</si>
  <si>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</si>
  <si>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</si>
  <si>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</si>
  <si>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</si>
  <si>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</si>
  <si>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</si>
  <si>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</si>
  <si>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</si>
  <si>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</si>
  <si>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</si>
  <si>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</si>
  <si>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</si>
  <si>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</si>
  <si>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</si>
  <si>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</si>
  <si>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</si>
  <si>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</si>
  <si>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</si>
  <si>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</si>
  <si>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</si>
  <si>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</si>
  <si>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</si>
  <si>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</si>
  <si>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</si>
  <si>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</si>
  <si>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</si>
  <si>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</si>
  <si>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</si>
  <si>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</si>
  <si>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</si>
  <si>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</si>
  <si>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</si>
  <si>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</si>
  <si>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</si>
  <si>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</si>
  <si>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</si>
  <si>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</si>
  <si>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</si>
  <si>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</si>
  <si>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</si>
  <si>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</si>
  <si>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</si>
  <si>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</si>
  <si>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</si>
  <si>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</si>
  <si>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</si>
  <si>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</si>
  <si>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</si>
  <si>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</si>
  <si>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</si>
  <si>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</si>
  <si>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</si>
  <si>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</si>
  <si>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</si>
  <si>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</si>
  <si>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</si>
  <si>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</si>
  <si>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</si>
  <si>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</si>
  <si>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</si>
  <si>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</si>
  <si>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</si>
  <si>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</si>
  <si>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</si>
  <si>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</si>
  <si>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</si>
  <si>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</si>
  <si>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</si>
  <si>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</si>
  <si>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</si>
  <si>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</si>
  <si>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</si>
  <si>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</si>
  <si>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</si>
  <si>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</si>
  <si>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</si>
  <si>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</si>
  <si>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</si>
  <si>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</si>
  <si>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</si>
  <si>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</si>
  <si>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</si>
  <si>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</si>
  <si>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</si>
  <si>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</si>
  <si>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</si>
  <si>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</si>
  <si>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</si>
  <si>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</si>
  <si>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</si>
  <si>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</si>
  <si>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</si>
  <si>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</si>
  <si>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</si>
  <si>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</si>
  <si>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</si>
  <si>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</si>
  <si>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</si>
  <si>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</si>
  <si>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</si>
  <si>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</si>
  <si>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</si>
  <si>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</si>
  <si>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</si>
  <si>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</si>
  <si>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</si>
  <si>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</si>
  <si>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</si>
  <si>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</si>
  <si>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</si>
  <si>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</si>
  <si>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</si>
  <si>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</si>
  <si>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</si>
  <si>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</si>
  <si>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</si>
  <si>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</si>
  <si>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</si>
  <si>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</si>
  <si>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</si>
  <si>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</si>
  <si>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</si>
  <si>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</si>
  <si>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</si>
  <si>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</si>
  <si>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</si>
  <si>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</si>
  <si>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</si>
  <si>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</si>
  <si>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</si>
  <si>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</si>
  <si>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</si>
  <si>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</si>
  <si>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</si>
  <si>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</si>
  <si>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</si>
  <si>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</si>
  <si>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</si>
  <si>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</si>
  <si>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</si>
  <si>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</si>
  <si>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</si>
  <si>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</si>
  <si>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</si>
  <si>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</si>
  <si>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</si>
  <si>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</si>
  <si>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</si>
  <si>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</si>
  <si>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</si>
  <si>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</si>
  <si>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</si>
  <si>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</si>
  <si>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</si>
  <si>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</si>
  <si>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</si>
  <si>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</si>
  <si>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</si>
  <si>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</si>
  <si>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</si>
  <si>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</si>
  <si>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</si>
  <si>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</si>
  <si>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</si>
  <si>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</si>
  <si>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</si>
  <si>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</si>
  <si>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</si>
  <si>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</si>
  <si>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</si>
  <si>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</si>
  <si>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</si>
  <si>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</si>
  <si>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</si>
  <si>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</si>
  <si>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</si>
  <si>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</si>
  <si>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</si>
  <si>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</si>
  <si>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</si>
  <si>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</si>
  <si>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</si>
  <si>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</si>
  <si>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</si>
  <si>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</si>
  <si>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</si>
  <si>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</si>
  <si>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</si>
  <si>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</si>
  <si>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</si>
  <si>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</si>
  <si>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</si>
  <si>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</si>
  <si>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</si>
  <si>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</si>
  <si>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</si>
  <si>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</si>
  <si>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</si>
  <si>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</si>
  <si>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</si>
  <si>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</si>
  <si>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</si>
  <si>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</si>
  <si>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</si>
  <si>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</si>
  <si>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</si>
  <si>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</si>
  <si>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</si>
  <si>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</si>
  <si>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</si>
  <si>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</si>
  <si>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</si>
  <si>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</si>
  <si>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</si>
  <si>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</si>
  <si>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</si>
  <si>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</si>
  <si>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</si>
  <si>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</si>
  <si>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</si>
  <si>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</si>
  <si>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</si>
  <si>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</si>
  <si>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</si>
  <si>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</si>
  <si>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</si>
  <si>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</si>
  <si>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</si>
  <si>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</si>
  <si>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</si>
  <si>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</si>
  <si>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</si>
  <si>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</si>
  <si>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</si>
  <si>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</si>
  <si>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</si>
  <si>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</si>
  <si>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</si>
  <si>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</si>
  <si>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</si>
  <si>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</si>
  <si>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</si>
  <si>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</si>
  <si>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</si>
  <si>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</si>
  <si>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</si>
  <si>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</si>
  <si>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</si>
  <si>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</si>
  <si>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</si>
  <si>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</si>
  <si>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</si>
  <si>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</si>
  <si>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</si>
  <si>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</si>
  <si>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</si>
  <si>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</si>
  <si>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</si>
  <si>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</si>
  <si>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</si>
  <si>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</si>
  <si>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</si>
  <si>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</si>
  <si>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</si>
  <si>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</si>
  <si>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</si>
  <si>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</si>
  <si>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</si>
  <si>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</si>
  <si>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</si>
  <si>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</si>
  <si>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</si>
  <si>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</si>
  <si>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</si>
  <si>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</si>
  <si>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</si>
  <si>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</si>
  <si>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</si>
  <si>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</si>
  <si>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</si>
  <si>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</si>
  <si>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</si>
  <si>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</si>
  <si>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</si>
  <si>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</si>
  <si>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</si>
  <si>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</si>
  <si>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</si>
  <si>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</si>
  <si>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</si>
  <si>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</si>
  <si>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</si>
  <si>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</si>
  <si>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</si>
  <si>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</si>
  <si>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</si>
  <si>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</si>
  <si>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</si>
  <si>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</si>
  <si>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</si>
  <si>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</si>
  <si>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</si>
  <si>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</si>
  <si>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</si>
  <si>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</si>
  <si>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</si>
  <si>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</si>
  <si>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</si>
  <si>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</si>
  <si>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</si>
  <si>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</si>
  <si>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</si>
  <si>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</si>
  <si>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</si>
  <si>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</si>
  <si>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</si>
  <si>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</si>
  <si>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</si>
  <si>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</si>
  <si>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</si>
  <si>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</si>
  <si>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</si>
  <si>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</si>
  <si>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</si>
  <si>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</si>
  <si>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</si>
  <si>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</si>
  <si>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</si>
  <si>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</si>
  <si>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</si>
  <si>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</si>
  <si>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</si>
  <si>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</si>
  <si>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</si>
  <si>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</si>
  <si>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</si>
  <si>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</si>
  <si>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</si>
  <si>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</si>
  <si>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</si>
  <si>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</si>
  <si>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</si>
  <si>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</si>
  <si>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</si>
  <si>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</si>
  <si>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</si>
  <si>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</si>
  <si>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</si>
  <si>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</si>
  <si>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</si>
  <si>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</si>
  <si>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</si>
  <si>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</si>
  <si>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</si>
  <si>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</si>
  <si>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</si>
  <si>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</si>
  <si>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</si>
  <si>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</si>
  <si>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</si>
  <si>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</si>
  <si>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</si>
  <si>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</si>
  <si>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</si>
  <si>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</si>
  <si>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</si>
  <si>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</si>
  <si>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</si>
  <si>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</si>
  <si>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</si>
  <si>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</si>
  <si>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</si>
  <si>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</si>
  <si>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</si>
  <si>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</si>
  <si>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</si>
  <si>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</si>
  <si>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</si>
  <si>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</si>
  <si>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</si>
  <si>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</si>
  <si>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</si>
  <si>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</si>
  <si>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</si>
  <si>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</si>
  <si>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</si>
  <si>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</si>
  <si>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</si>
  <si>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</si>
  <si>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</si>
  <si>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</si>
  <si>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</si>
  <si>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</si>
  <si>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</si>
  <si>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</si>
  <si>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</si>
  <si>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</si>
  <si>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</si>
  <si>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</si>
  <si>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</si>
  <si>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</si>
  <si>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</si>
  <si>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</si>
  <si>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</si>
  <si>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</si>
  <si>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</si>
  <si>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</si>
  <si>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</si>
  <si>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</si>
  <si>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</si>
  <si>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</si>
  <si>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</si>
  <si>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</si>
  <si>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</si>
  <si>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</si>
  <si>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</si>
  <si>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</si>
  <si>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</si>
  <si>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</si>
  <si>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</si>
  <si>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</si>
  <si>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</si>
  <si>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</si>
  <si>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</si>
  <si>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</si>
  <si>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</si>
  <si>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</si>
  <si>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</si>
  <si>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</si>
  <si>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</si>
  <si>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</si>
  <si>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</si>
  <si>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</si>
  <si>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</si>
  <si>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</si>
  <si>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</si>
  <si>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</si>
  <si>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</si>
  <si>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</si>
  <si>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</si>
  <si>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</si>
  <si>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</si>
  <si>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</si>
  <si>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</si>
  <si>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</si>
  <si>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</si>
  <si>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</si>
  <si>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</si>
  <si>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</si>
  <si>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</si>
  <si>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</si>
  <si>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</si>
  <si>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</si>
  <si>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</si>
  <si>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</si>
  <si>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</si>
  <si>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</si>
  <si>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</si>
  <si>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</si>
  <si>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</si>
  <si>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</si>
  <si>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</si>
  <si>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</si>
  <si>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</si>
  <si>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</si>
  <si>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</si>
  <si>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</si>
  <si>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</si>
  <si>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</si>
  <si>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</si>
  <si>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</si>
  <si>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</si>
  <si>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</si>
  <si>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</si>
  <si>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</si>
  <si>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</si>
  <si>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</si>
  <si>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</si>
  <si>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</si>
  <si>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</si>
  <si>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</si>
  <si>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</si>
  <si>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</si>
  <si>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</si>
  <si>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</si>
  <si>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</si>
  <si>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</si>
  <si>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</si>
  <si>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</si>
  <si>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</si>
  <si>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</si>
  <si>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</si>
  <si>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</si>
  <si>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</si>
  <si>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</si>
  <si>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</si>
  <si>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</si>
  <si>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</si>
  <si>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</si>
  <si>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</si>
  <si>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</si>
  <si>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</si>
  <si>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</si>
  <si>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</si>
  <si>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</si>
  <si>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</si>
  <si>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</si>
  <si>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</si>
  <si>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</si>
  <si>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</si>
  <si>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</si>
  <si>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</si>
  <si>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</si>
  <si>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</si>
  <si>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</si>
  <si>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</si>
  <si>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</si>
  <si>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</si>
  <si>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</si>
  <si>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</si>
  <si>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</si>
  <si>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</si>
  <si>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</si>
  <si>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</si>
  <si>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</si>
  <si>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</si>
  <si>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</si>
  <si>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</si>
  <si>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</si>
  <si>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</si>
  <si>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</si>
  <si>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</si>
  <si>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</si>
  <si>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</si>
  <si>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</si>
  <si>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</si>
  <si>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</si>
  <si>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</si>
  <si>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</si>
  <si>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</si>
  <si>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</si>
  <si>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</si>
  <si>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</si>
  <si>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</si>
  <si>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</si>
  <si>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</si>
  <si>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</si>
  <si>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</si>
  <si>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</si>
  <si>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</si>
  <si>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</si>
  <si>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</si>
  <si>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</si>
  <si>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</si>
  <si>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</si>
  <si>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</si>
  <si>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</si>
  <si>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</si>
  <si>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</si>
  <si>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</si>
  <si>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</si>
  <si>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</si>
  <si>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</si>
  <si>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</si>
  <si>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</si>
  <si>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</si>
  <si>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</si>
  <si>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</si>
  <si>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</si>
  <si>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</si>
  <si>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</si>
  <si>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</si>
  <si>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</si>
  <si>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</si>
  <si>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</si>
  <si>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</si>
  <si>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</si>
  <si>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</si>
  <si>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</si>
  <si>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</si>
  <si>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</si>
  <si>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</si>
  <si>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</si>
  <si>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</si>
  <si>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</si>
  <si>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</si>
  <si>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</si>
  <si>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</si>
  <si>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</si>
  <si>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</si>
  <si>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</si>
  <si>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</si>
  <si>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</si>
  <si>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</si>
  <si>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</si>
  <si>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</si>
  <si>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</si>
  <si>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</si>
  <si>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</si>
  <si>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</si>
  <si>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</si>
  <si>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</si>
  <si>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</si>
  <si>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</si>
  <si>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</si>
  <si>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</si>
  <si>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</si>
  <si>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</si>
  <si>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</si>
  <si>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</si>
  <si>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</si>
  <si>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</si>
  <si>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</si>
  <si>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</si>
  <si>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</si>
  <si>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</si>
  <si>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</si>
  <si>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</si>
  <si>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</si>
  <si>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</si>
  <si>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</si>
  <si>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</si>
  <si>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</si>
  <si>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</si>
  <si>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</si>
  <si>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</si>
  <si>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</si>
  <si>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</si>
  <si>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</si>
  <si>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</si>
  <si>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</si>
  <si>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</si>
  <si>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</si>
  <si>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</si>
  <si>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</si>
  <si>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</si>
  <si>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</si>
  <si>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</si>
  <si>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</si>
  <si>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</si>
  <si>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</si>
  <si>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</si>
  <si>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</si>
  <si>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</si>
  <si>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</si>
  <si>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</si>
  <si>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</si>
  <si>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</si>
  <si>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</si>
  <si>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</si>
  <si>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</si>
  <si>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</si>
  <si>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</si>
  <si>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</si>
  <si>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</si>
  <si>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</si>
  <si>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</si>
  <si>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</si>
  <si>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</si>
  <si>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</si>
  <si>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</si>
  <si>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</si>
  <si>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</si>
  <si>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</si>
  <si>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</si>
  <si>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</si>
  <si>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</si>
  <si>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</si>
  <si>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</si>
  <si>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</si>
  <si>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</si>
  <si>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</si>
  <si>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</si>
  <si>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</si>
  <si>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</si>
  <si>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</si>
  <si>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</si>
  <si>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</si>
  <si>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</si>
  <si>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</si>
  <si>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</si>
  <si>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</si>
  <si>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</si>
  <si>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</si>
  <si>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</si>
  <si>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</si>
  <si>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</si>
  <si>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</si>
  <si>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</si>
  <si>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</si>
  <si>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</si>
  <si>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</si>
  <si>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</si>
  <si>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</si>
  <si>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</si>
  <si>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</si>
  <si>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</si>
  <si>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</si>
  <si>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</si>
  <si>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</si>
  <si>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</si>
  <si>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</si>
  <si>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</si>
  <si>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</si>
  <si>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</si>
  <si>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</si>
  <si>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</si>
  <si>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</si>
  <si>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</si>
  <si>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</si>
  <si>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</si>
  <si>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</si>
  <si>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</si>
  <si>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</si>
  <si>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</si>
  <si>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</si>
  <si>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</si>
  <si>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</si>
  <si>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</si>
  <si>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</si>
  <si>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</si>
  <si>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</si>
  <si>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</si>
  <si>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</si>
  <si>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</si>
  <si>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</si>
  <si>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</si>
  <si>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</si>
  <si>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</si>
  <si>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</si>
  <si>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</si>
  <si>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</si>
  <si>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</si>
  <si>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</si>
  <si>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</si>
  <si>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</si>
  <si>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</si>
  <si>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</si>
  <si>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</si>
  <si>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</si>
  <si>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</si>
  <si>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</si>
  <si>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</si>
  <si>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</si>
  <si>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</si>
  <si>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</si>
  <si>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</si>
  <si>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</si>
  <si>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</si>
  <si>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</si>
  <si>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</si>
  <si>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</si>
  <si>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</si>
  <si>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</si>
  <si>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</si>
  <si>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</si>
  <si>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</si>
  <si>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</si>
  <si>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</si>
  <si>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</si>
  <si>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</si>
  <si>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</si>
  <si>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</si>
  <si>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</si>
  <si>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</si>
  <si>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</si>
  <si>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</si>
  <si>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</si>
  <si>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</si>
  <si>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</si>
  <si>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</si>
  <si>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</si>
  <si>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</si>
  <si>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</si>
  <si>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</si>
  <si>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</si>
  <si>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</si>
  <si>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</si>
  <si>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</si>
  <si>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</si>
  <si>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</si>
  <si>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</si>
  <si>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</si>
  <si>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</si>
  <si>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</si>
  <si>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</si>
  <si>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</si>
  <si>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</si>
  <si>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</si>
  <si>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</si>
  <si>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</si>
  <si>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</si>
  <si>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</si>
  <si>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</si>
  <si>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</si>
  <si>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</si>
  <si>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</si>
  <si>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</si>
  <si>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</si>
  <si>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</si>
  <si>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</si>
  <si>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</si>
  <si>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</si>
  <si>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</si>
  <si>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</si>
  <si>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</si>
  <si>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</si>
  <si>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</si>
  <si>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</si>
  <si>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</si>
  <si>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</si>
  <si>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</si>
  <si>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</si>
  <si>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</si>
  <si>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</si>
  <si>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</si>
  <si>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</si>
  <si>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</si>
  <si>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</si>
  <si>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</si>
  <si>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</si>
  <si>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</si>
  <si>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</si>
  <si>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</si>
  <si>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</si>
  <si>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</si>
  <si>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</si>
  <si>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</si>
  <si>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</si>
  <si>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</si>
  <si>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</si>
  <si>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</si>
  <si>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</si>
  <si>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</si>
  <si>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</si>
  <si>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</si>
  <si>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</si>
  <si>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</si>
  <si>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</si>
  <si>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</si>
  <si>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</si>
  <si>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</si>
  <si>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</si>
  <si>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</si>
  <si>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</si>
  <si>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</si>
  <si>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</si>
  <si>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</si>
  <si>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</si>
  <si>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</si>
  <si>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</si>
  <si>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</si>
  <si>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</si>
  <si>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</si>
  <si>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</si>
  <si>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</si>
  <si>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</si>
  <si>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</si>
  <si>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</si>
  <si>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</si>
  <si>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</si>
  <si>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</si>
  <si>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</si>
  <si>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</si>
  <si>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</si>
  <si>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</si>
  <si>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</si>
  <si>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</si>
  <si>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</si>
  <si>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</si>
  <si>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</si>
  <si>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</si>
  <si>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</si>
  <si>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</si>
  <si>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</si>
  <si>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</si>
  <si>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</si>
  <si>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</si>
  <si>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</si>
  <si>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</si>
  <si>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</si>
  <si>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</si>
  <si>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</si>
  <si>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</si>
  <si>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</si>
  <si>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</si>
  <si>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</si>
  <si>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</si>
  <si>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</si>
  <si>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</si>
  <si>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</si>
  <si>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</si>
  <si>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</si>
  <si>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</si>
  <si>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</si>
  <si>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</si>
  <si>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</si>
  <si>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</si>
  <si>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</si>
  <si>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</si>
  <si>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</si>
  <si>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</si>
  <si>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</si>
  <si>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</si>
  <si>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</si>
  <si>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</si>
  <si>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</si>
  <si>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</si>
  <si>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</si>
  <si>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</si>
  <si>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</si>
  <si>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</si>
  <si>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</si>
  <si>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</si>
  <si>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</si>
  <si>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</si>
  <si>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</si>
  <si>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</si>
  <si>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</si>
  <si>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</si>
  <si>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</si>
  <si>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</si>
  <si>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</si>
  <si>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</si>
  <si>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</si>
  <si>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</si>
  <si>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</si>
  <si>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</si>
  <si>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</si>
  <si>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</si>
  <si>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</si>
  <si>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</si>
  <si>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</si>
  <si>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</si>
  <si>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</si>
  <si>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</si>
  <si>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</si>
  <si>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</si>
  <si>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</si>
  <si>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</si>
  <si>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</si>
  <si>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</si>
  <si>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</si>
  <si>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</si>
  <si>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</si>
  <si>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</si>
  <si>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</si>
  <si>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</si>
  <si>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</si>
  <si>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</si>
  <si>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</si>
  <si>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</si>
  <si>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</si>
  <si>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</si>
  <si>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</si>
  <si>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</si>
  <si>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</si>
  <si>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</si>
  <si>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</si>
  <si>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</si>
  <si>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</si>
  <si>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</si>
  <si>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</si>
  <si>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</si>
  <si>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</si>
  <si>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</si>
  <si>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</si>
  <si>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</si>
  <si>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</si>
  <si>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</si>
  <si>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</si>
  <si>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</si>
  <si>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</si>
  <si>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</si>
  <si>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</si>
  <si>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</si>
  <si>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</si>
  <si>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</si>
  <si>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</si>
  <si>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</si>
  <si>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</si>
  <si>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</si>
  <si>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</si>
  <si>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</si>
  <si>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</si>
  <si>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</si>
  <si>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</si>
  <si>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</si>
  <si>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</si>
  <si>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</si>
  <si>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</si>
  <si>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</si>
  <si>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</si>
  <si>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</si>
  <si>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</si>
  <si>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</si>
  <si>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</si>
  <si>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</si>
  <si>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</si>
  <si>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</si>
  <si>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</si>
  <si>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</si>
  <si>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</si>
  <si>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</si>
  <si>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</si>
  <si>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</si>
  <si>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</si>
  <si>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</si>
  <si>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</si>
  <si>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</si>
  <si>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</si>
  <si>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</si>
  <si>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</si>
  <si>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</si>
  <si>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</si>
  <si>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</si>
  <si>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</si>
  <si>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</si>
  <si>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</si>
  <si>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</si>
  <si>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</si>
  <si>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</si>
  <si>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</si>
  <si>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</si>
  <si>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</si>
  <si>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</si>
  <si>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</si>
  <si>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</si>
  <si>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</si>
  <si>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</si>
  <si>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</si>
  <si>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</si>
  <si>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</si>
  <si>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</si>
  <si>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</si>
  <si>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</si>
  <si>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</si>
  <si>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</si>
  <si>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</si>
  <si>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</si>
  <si>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</si>
  <si>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</si>
  <si>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</si>
  <si>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</si>
  <si>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</si>
  <si>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</si>
  <si>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</si>
  <si>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</si>
  <si>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</si>
  <si>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</si>
  <si>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</si>
  <si>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</si>
  <si>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</si>
  <si>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</si>
  <si>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</si>
  <si>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</si>
  <si>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</si>
  <si>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</si>
  <si>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</si>
  <si>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</si>
  <si>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</si>
  <si>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</si>
  <si>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</si>
  <si>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</si>
  <si>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</si>
  <si>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</si>
  <si>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</si>
  <si>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</si>
  <si>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</si>
  <si>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</si>
  <si>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</si>
  <si>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</si>
  <si>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</si>
  <si>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</si>
  <si>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</si>
  <si>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</si>
  <si>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</si>
  <si>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</si>
  <si>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</si>
  <si>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</si>
  <si>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</si>
  <si>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</si>
  <si>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</si>
  <si>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</si>
  <si>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</si>
  <si>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</si>
  <si>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</si>
  <si>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</si>
  <si>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</si>
  <si>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</si>
  <si>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</si>
  <si>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</si>
  <si>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</si>
  <si>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</si>
  <si>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</si>
  <si>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</si>
  <si>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</si>
  <si>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</si>
  <si>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</si>
  <si>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</si>
  <si>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</si>
  <si>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</si>
  <si>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</si>
  <si>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</si>
  <si>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</si>
  <si>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</si>
  <si>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</si>
  <si>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</si>
  <si>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</si>
  <si>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</si>
  <si>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</si>
  <si>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</si>
  <si>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</si>
  <si>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</si>
  <si>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</si>
  <si>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</si>
  <si>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</si>
  <si>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</si>
  <si>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</si>
  <si>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</si>
  <si>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</si>
  <si>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</si>
  <si>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</si>
  <si>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</si>
  <si>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</si>
  <si>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</si>
  <si>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</si>
  <si>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</si>
  <si>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</si>
  <si>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</si>
  <si>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</si>
  <si>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</si>
  <si>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</si>
  <si>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</si>
  <si>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</si>
  <si>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</si>
  <si>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</si>
  <si>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</si>
  <si>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</si>
  <si>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</si>
  <si>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</si>
  <si>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</si>
  <si>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</si>
  <si>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</si>
  <si>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</si>
  <si>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</si>
  <si>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</si>
  <si>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</si>
  <si>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</si>
  <si>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</si>
  <si>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</si>
  <si>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</si>
  <si>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</si>
  <si>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</si>
  <si>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</si>
  <si>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</si>
  <si>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</si>
  <si>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</si>
  <si>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</si>
  <si>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</si>
  <si>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</si>
  <si>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</si>
  <si>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</si>
  <si>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</si>
  <si>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</si>
  <si>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</si>
  <si>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</si>
  <si>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</si>
  <si>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</si>
  <si>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</si>
  <si>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</si>
  <si>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</si>
  <si>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</si>
  <si>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</si>
  <si>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</si>
  <si>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</si>
  <si>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</si>
  <si>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</si>
  <si>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</si>
  <si>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</si>
  <si>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</si>
  <si>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</si>
  <si>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</si>
  <si>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</si>
  <si>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</si>
  <si>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</si>
  <si>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</si>
  <si>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</si>
  <si>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</si>
  <si>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</si>
  <si>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</si>
  <si>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</si>
  <si>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</si>
  <si>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</si>
  <si>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</si>
  <si>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</si>
  <si>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</si>
  <si>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</si>
  <si>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</si>
  <si>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</si>
  <si>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</si>
  <si>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</si>
  <si>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</si>
  <si>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</si>
  <si>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</si>
  <si>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</si>
  <si>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</si>
  <si>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</si>
  <si>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</si>
  <si>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</si>
  <si>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</si>
  <si>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</si>
  <si>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</si>
  <si>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</si>
  <si>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</si>
  <si>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</si>
  <si>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</si>
  <si>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</si>
  <si>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</si>
  <si>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</si>
  <si>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</si>
  <si>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</si>
  <si>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</si>
  <si>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</si>
  <si>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</si>
  <si>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</si>
  <si>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</si>
  <si>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</si>
  <si>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</si>
  <si>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</si>
  <si>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</si>
  <si>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</si>
  <si>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</si>
  <si>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</si>
  <si>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</si>
  <si>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</si>
  <si>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</si>
  <si>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</si>
  <si>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</si>
  <si>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</si>
  <si>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</si>
  <si>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</si>
  <si>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</si>
  <si>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</si>
  <si>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</si>
  <si>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</si>
  <si>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</si>
  <si>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</si>
  <si>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</si>
  <si>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</si>
  <si>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</si>
  <si>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</si>
  <si>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</si>
  <si>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</si>
  <si>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</si>
  <si>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</si>
  <si>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</si>
  <si>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</si>
  <si>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</si>
  <si>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</si>
  <si>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</si>
  <si>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</si>
  <si>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</si>
  <si>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</si>
  <si>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</si>
  <si>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</si>
  <si>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</si>
  <si>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</si>
  <si>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</si>
  <si>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</si>
  <si>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</si>
  <si>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</si>
  <si>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</si>
  <si>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</si>
  <si>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</si>
  <si>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</si>
  <si>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</si>
  <si>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</si>
  <si>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</si>
  <si>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</si>
  <si>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</si>
  <si>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</si>
  <si>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</si>
  <si>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</si>
  <si>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</si>
  <si>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</si>
  <si>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</si>
  <si>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</si>
  <si>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</si>
  <si>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</si>
  <si>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</si>
  <si>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</si>
  <si>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</si>
  <si>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</si>
  <si>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</si>
  <si>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</si>
  <si>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</si>
  <si>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</si>
  <si>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</si>
  <si>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</si>
  <si>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</si>
  <si>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</si>
  <si>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</si>
  <si>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</si>
  <si>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</si>
  <si>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</si>
  <si>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</si>
  <si>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</si>
  <si>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</si>
  <si>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</si>
  <si>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</si>
  <si>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</si>
  <si>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</si>
  <si>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</si>
  <si>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</si>
  <si>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</si>
  <si>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</si>
  <si>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</si>
  <si>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</si>
  <si>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</si>
  <si>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</si>
  <si>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</si>
  <si>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</si>
  <si>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</si>
  <si>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</si>
  <si>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</si>
  <si>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</si>
  <si>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</si>
  <si>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</si>
  <si>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</si>
  <si>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</si>
  <si>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</si>
  <si>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</si>
  <si>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</si>
  <si>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</si>
  <si>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</si>
  <si>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</si>
  <si>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</si>
  <si>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</si>
  <si>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</si>
  <si>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</si>
  <si>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</si>
  <si>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</si>
  <si>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</si>
  <si>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</si>
  <si>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</si>
  <si>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</si>
  <si>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</si>
  <si>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</si>
  <si>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</si>
  <si>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</si>
  <si>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</si>
  <si>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</si>
  <si>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</si>
  <si>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</si>
  <si>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</si>
  <si>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</si>
  <si>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</si>
  <si>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</si>
  <si>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</si>
  <si>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</si>
  <si>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</si>
  <si>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</si>
  <si>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</si>
  <si>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</si>
  <si>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</si>
  <si>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</si>
  <si>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</si>
  <si>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</si>
  <si>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</si>
  <si>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</si>
  <si>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</si>
  <si>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</si>
  <si>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</si>
  <si>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</si>
  <si>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</si>
  <si>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</si>
  <si>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</si>
  <si>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</si>
  <si>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</si>
  <si>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</si>
  <si>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</si>
  <si>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</si>
  <si>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</si>
  <si>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</si>
  <si>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</si>
  <si>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</si>
  <si>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</si>
  <si>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</si>
  <si>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</si>
  <si>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</si>
  <si>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</si>
  <si>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</si>
  <si>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</si>
  <si>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</si>
  <si>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</si>
  <si>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</si>
  <si>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</si>
  <si>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</si>
  <si>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</si>
  <si>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</si>
  <si>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</si>
  <si>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</si>
  <si>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</si>
  <si>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</si>
  <si>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</si>
  <si>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</si>
  <si>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</si>
  <si>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</si>
  <si>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</si>
  <si>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</si>
  <si>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</si>
  <si>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</si>
  <si>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</si>
  <si>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</si>
  <si>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</si>
  <si>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</si>
  <si>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</si>
  <si>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</si>
  <si>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</si>
  <si>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</si>
  <si>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</si>
  <si>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</si>
  <si>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</si>
  <si>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</si>
  <si>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</si>
  <si>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</si>
  <si>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</si>
  <si>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</si>
  <si>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</si>
  <si>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</si>
  <si>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</si>
  <si>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</si>
  <si>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</si>
  <si>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</si>
  <si>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</si>
  <si>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</si>
  <si>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</si>
  <si>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</si>
  <si>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</si>
  <si>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</si>
  <si>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</si>
  <si>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</si>
  <si>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</si>
  <si>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</si>
  <si>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</si>
  <si>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</si>
  <si>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</si>
  <si>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</si>
  <si>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</si>
  <si>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</si>
  <si>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</si>
  <si>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</si>
  <si>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</si>
  <si>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</si>
  <si>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</si>
  <si>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</si>
  <si>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</si>
  <si>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</si>
  <si>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</si>
  <si>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</si>
  <si>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</si>
  <si>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</si>
  <si>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</si>
  <si>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</si>
  <si>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</si>
  <si>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</si>
  <si>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</si>
  <si>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</si>
  <si>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</si>
  <si>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</si>
  <si>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</si>
  <si>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</si>
  <si>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</si>
  <si>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</si>
  <si>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</si>
  <si>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</si>
  <si>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</si>
  <si>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</si>
  <si>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</si>
  <si>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</si>
  <si>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</si>
  <si>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</si>
  <si>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</si>
  <si>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</si>
  <si>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</si>
  <si>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</si>
  <si>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</si>
  <si>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</si>
  <si>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</si>
  <si>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</si>
  <si>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</si>
  <si>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</si>
  <si>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</si>
  <si>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</si>
  <si>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</si>
  <si>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</si>
  <si>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</si>
  <si>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</si>
  <si>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</si>
  <si>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</si>
  <si>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</si>
  <si>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</si>
  <si>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</si>
  <si>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</si>
  <si>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</si>
  <si>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</si>
  <si>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</si>
  <si>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</si>
  <si>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</si>
  <si>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</si>
  <si>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</si>
  <si>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</si>
  <si>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</si>
  <si>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</si>
  <si>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</si>
  <si>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</si>
  <si>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</si>
  <si>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</si>
  <si>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</si>
  <si>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</si>
  <si>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</si>
  <si>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</si>
  <si>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</si>
  <si>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</si>
  <si>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</si>
  <si>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</si>
  <si>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</si>
  <si>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</si>
  <si>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</si>
  <si>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</si>
  <si>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</si>
  <si>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</si>
  <si>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</si>
  <si>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</si>
  <si>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</si>
  <si>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</si>
  <si>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</si>
  <si>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</si>
  <si>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</si>
  <si>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</si>
  <si>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</si>
  <si>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</si>
  <si>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</si>
  <si>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</si>
  <si>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</si>
  <si>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</si>
  <si>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</si>
  <si>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</si>
  <si>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</si>
  <si>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</si>
  <si>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</si>
  <si>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</si>
  <si>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</si>
  <si>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</si>
  <si>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</si>
  <si>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</si>
  <si>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</si>
  <si>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</si>
  <si>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</si>
  <si>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</si>
  <si>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</si>
  <si>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</si>
  <si>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</si>
  <si>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</si>
  <si>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</si>
  <si>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</si>
  <si>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</si>
  <si>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</si>
  <si>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</si>
  <si>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</si>
  <si>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</si>
  <si>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</si>
  <si>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</si>
  <si>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</si>
  <si>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</si>
  <si>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</si>
  <si>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</si>
  <si>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</si>
  <si>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</si>
  <si>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</si>
  <si>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</si>
  <si>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</si>
  <si>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</si>
  <si>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</si>
  <si>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</si>
  <si>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</si>
  <si>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</si>
  <si>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</si>
  <si>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</si>
  <si>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</si>
  <si>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</si>
  <si>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</si>
  <si>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</si>
  <si>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</si>
  <si>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</si>
  <si>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</si>
  <si>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</si>
  <si>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</si>
  <si>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</si>
  <si>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</si>
  <si>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</si>
  <si>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</si>
  <si>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</si>
  <si>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</si>
  <si>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</si>
  <si>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</si>
  <si>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</si>
  <si>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</si>
  <si>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</si>
  <si>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</si>
  <si>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</si>
  <si>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</si>
  <si>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</si>
  <si>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</si>
  <si>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</si>
  <si>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</si>
  <si>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</si>
  <si>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</si>
  <si>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</si>
  <si>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</si>
  <si>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</si>
  <si>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</si>
  <si>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</si>
  <si>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</si>
  <si>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</si>
  <si>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</si>
  <si>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</si>
  <si>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</si>
  <si>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</si>
  <si>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</si>
  <si>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</si>
  <si>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</si>
  <si>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</si>
  <si>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</si>
  <si>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</si>
  <si>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</si>
  <si>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</si>
  <si>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</si>
  <si>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</si>
  <si>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</si>
  <si>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</si>
  <si>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</si>
  <si>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</si>
  <si>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</si>
  <si>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</si>
  <si>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</si>
  <si>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</si>
  <si>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</si>
  <si>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</si>
  <si>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</si>
  <si>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</si>
  <si>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</si>
  <si>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</si>
  <si>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</si>
  <si>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</si>
  <si>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</si>
  <si>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</si>
  <si>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</si>
  <si>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</si>
  <si>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</si>
  <si>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</si>
  <si>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</si>
  <si>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</si>
  <si>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</si>
  <si>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</si>
  <si>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</si>
  <si>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</si>
  <si>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</si>
  <si>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</si>
  <si>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</si>
  <si>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</si>
  <si>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</si>
  <si>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</si>
  <si>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</si>
  <si>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</si>
  <si>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</si>
  <si>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</si>
  <si>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</si>
  <si>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</si>
  <si>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</si>
  <si>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</si>
  <si>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</si>
  <si>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</si>
  <si>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</si>
  <si>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</si>
  <si>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</si>
  <si>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</si>
  <si>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</si>
  <si>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</si>
  <si>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</si>
  <si>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</si>
  <si>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</si>
  <si>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</si>
  <si>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</si>
  <si>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</si>
  <si>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</si>
  <si>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</si>
  <si>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</si>
  <si>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</si>
  <si>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</si>
  <si>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</si>
  <si>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</si>
  <si>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</si>
  <si>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</si>
  <si>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</si>
  <si>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</si>
  <si>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</si>
  <si>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</si>
  <si>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</si>
  <si>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</si>
  <si>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</si>
  <si>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</si>
  <si>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</si>
  <si>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</si>
  <si>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</si>
  <si>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</si>
  <si>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</si>
  <si>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</si>
  <si>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</si>
  <si>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</si>
  <si>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</si>
  <si>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</si>
  <si>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</si>
  <si>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</si>
  <si>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</si>
  <si>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</si>
  <si>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</si>
  <si>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</si>
  <si>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</si>
  <si>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</si>
  <si>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</si>
  <si>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</si>
  <si>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</si>
  <si>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</si>
  <si>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</si>
  <si>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</si>
  <si>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</si>
  <si>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</si>
  <si>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</si>
  <si>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</si>
  <si>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</si>
  <si>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</si>
  <si>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</si>
  <si>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</si>
  <si>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</si>
  <si>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</si>
  <si>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</si>
  <si>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</si>
  <si>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</si>
  <si>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</si>
  <si>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</si>
  <si>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</si>
  <si>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</si>
  <si>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</si>
  <si>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</si>
  <si>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</si>
  <si>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</si>
  <si>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</si>
  <si>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</si>
  <si>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</si>
  <si>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</si>
  <si>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</si>
  <si>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</si>
  <si>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</si>
  <si>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</si>
  <si>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</si>
  <si>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</si>
  <si>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</si>
  <si>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</si>
  <si>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</si>
  <si>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</si>
  <si>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</si>
  <si>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</si>
  <si>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</si>
  <si>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</si>
  <si>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</si>
  <si>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</si>
  <si>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</si>
  <si>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</si>
  <si>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</si>
  <si>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</si>
  <si>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</si>
  <si>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</si>
  <si>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</si>
  <si>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</si>
  <si>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</si>
  <si>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</si>
  <si>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</si>
  <si>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</si>
  <si>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</si>
  <si>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</si>
  <si>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</si>
  <si>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</si>
  <si>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</si>
  <si>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</si>
  <si>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</si>
  <si>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</si>
  <si>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</si>
  <si>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</si>
  <si>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</si>
  <si>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</si>
  <si>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</si>
  <si>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</si>
  <si>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</si>
  <si>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</si>
  <si>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</si>
  <si>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</si>
  <si>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</si>
  <si>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</si>
  <si>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</si>
  <si>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</si>
  <si>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</si>
  <si>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</si>
  <si>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</si>
  <si>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</si>
  <si>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</si>
  <si>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</si>
  <si>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</si>
  <si>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</si>
  <si>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</si>
  <si>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</si>
  <si>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</si>
  <si>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</si>
  <si>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</si>
  <si>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</si>
  <si>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</si>
  <si>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</si>
  <si>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</si>
  <si>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</si>
  <si>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</si>
  <si>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</si>
  <si>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</si>
  <si>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</si>
  <si>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</si>
  <si>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</si>
  <si>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</si>
  <si>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</si>
  <si>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</si>
  <si>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</si>
  <si>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</si>
  <si>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</si>
  <si>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</si>
  <si>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</si>
  <si>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</si>
  <si>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</si>
  <si>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</si>
  <si>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</si>
  <si>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</si>
  <si>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</si>
  <si>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</si>
  <si>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</si>
  <si>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</si>
  <si>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</si>
  <si>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</si>
  <si>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</si>
  <si>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</si>
  <si>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</si>
  <si>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</si>
  <si>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</si>
  <si>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</si>
  <si>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</si>
  <si>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</si>
  <si>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</si>
  <si>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</si>
  <si>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</si>
  <si>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</si>
  <si>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</si>
  <si>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</si>
  <si>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</si>
  <si>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</si>
  <si>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</si>
  <si>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</si>
  <si>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</si>
  <si>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</si>
  <si>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</si>
  <si>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</si>
  <si>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</si>
  <si>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</si>
  <si>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</si>
  <si>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</si>
  <si>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</si>
  <si>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</si>
  <si>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</si>
  <si>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</si>
  <si>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</si>
  <si>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</si>
  <si>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</si>
  <si>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</si>
  <si>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</si>
  <si>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</si>
  <si>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</si>
  <si>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</si>
  <si>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</si>
  <si>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</si>
  <si>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</si>
  <si>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</si>
  <si>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</si>
  <si>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</si>
  <si>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</si>
  <si>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</si>
  <si>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</si>
  <si>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</si>
  <si>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</si>
  <si>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</si>
  <si>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</si>
  <si>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</si>
  <si>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</si>
  <si>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</si>
  <si>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</si>
  <si>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</si>
  <si>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</si>
  <si>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</si>
  <si>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</si>
  <si>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</si>
  <si>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</si>
  <si>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</si>
  <si>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</si>
  <si>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</si>
  <si>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</si>
  <si>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</si>
  <si>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</si>
  <si>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</si>
  <si>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</si>
  <si>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</si>
  <si>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</si>
  <si>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</si>
  <si>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</si>
  <si>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</si>
  <si>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</si>
  <si>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</si>
  <si>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</si>
  <si>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</si>
  <si>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</si>
  <si>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</si>
  <si>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</si>
  <si>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</si>
  <si>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</si>
  <si>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</si>
  <si>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</si>
  <si>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</si>
  <si>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</si>
  <si>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</si>
  <si>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</si>
  <si>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</si>
  <si>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</si>
  <si>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</si>
  <si>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</si>
  <si>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</si>
  <si>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</si>
  <si>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</si>
  <si>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</si>
  <si>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</si>
  <si>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</si>
  <si>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</si>
  <si>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</si>
  <si>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</si>
  <si>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</si>
  <si>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</si>
  <si>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</si>
  <si>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</si>
  <si>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</si>
  <si>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</si>
  <si>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</si>
  <si>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</si>
  <si>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</si>
  <si>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</si>
  <si>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</si>
  <si>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</si>
  <si>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</si>
  <si>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</si>
  <si>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</si>
  <si>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</si>
  <si>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</si>
  <si>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</si>
  <si>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</si>
  <si>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</si>
  <si>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</si>
  <si>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</si>
  <si>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</si>
  <si>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</si>
  <si>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</si>
  <si>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</si>
  <si>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</si>
  <si>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</si>
  <si>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</si>
  <si>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</si>
  <si>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</si>
  <si>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</si>
  <si>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</si>
  <si>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</si>
  <si>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</si>
  <si>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</si>
  <si>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</si>
  <si>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</si>
  <si>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</si>
  <si>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</si>
  <si>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</si>
  <si>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</si>
  <si>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</si>
  <si>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</si>
  <si>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</si>
  <si>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</si>
  <si>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</si>
  <si>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</si>
  <si>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</si>
  <si>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</si>
  <si>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</si>
  <si>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</si>
  <si>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</si>
  <si>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</si>
  <si>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</si>
  <si>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</si>
  <si>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</si>
  <si>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</si>
  <si>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</si>
  <si>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</si>
  <si>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</si>
  <si>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</si>
  <si>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</si>
  <si>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</si>
  <si>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</si>
  <si>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</si>
  <si>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</si>
  <si>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</si>
  <si>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</si>
  <si>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</si>
  <si>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</si>
  <si>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</si>
  <si>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</si>
  <si>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</si>
  <si>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</si>
  <si>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</si>
  <si>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</si>
  <si>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</si>
  <si>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</si>
  <si>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</si>
  <si>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</si>
  <si>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</si>
  <si>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</si>
  <si>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</si>
  <si>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</si>
  <si>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</si>
  <si>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</si>
  <si>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</si>
  <si>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</si>
  <si>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</si>
  <si>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</si>
  <si>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</si>
  <si>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</si>
  <si>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</si>
  <si>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</si>
  <si>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</si>
  <si>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</si>
  <si>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</si>
  <si>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</si>
  <si>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</si>
  <si>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</si>
  <si>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</si>
  <si>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</si>
  <si>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</si>
  <si>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</si>
  <si>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</si>
  <si>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</si>
  <si>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</si>
  <si>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</si>
  <si>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</si>
  <si>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</si>
  <si>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</si>
  <si>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</si>
  <si>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</si>
  <si>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</si>
  <si>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</si>
  <si>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</si>
  <si>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</si>
  <si>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</si>
  <si>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</si>
  <si>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</si>
  <si>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</si>
  <si>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</si>
  <si>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</si>
  <si>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</si>
  <si>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</si>
  <si>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</si>
  <si>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</si>
  <si>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</si>
  <si>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</si>
  <si>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</si>
  <si>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</si>
  <si>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</si>
  <si>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</si>
  <si>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</si>
  <si>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</si>
  <si>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</si>
  <si>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</si>
  <si>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</si>
  <si>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</si>
  <si>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</si>
  <si>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</si>
  <si>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</si>
  <si>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</si>
  <si>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</si>
  <si>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</si>
  <si>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</si>
  <si>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</si>
  <si>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</si>
  <si>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</si>
  <si>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</si>
  <si>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</si>
  <si>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</si>
  <si>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</si>
  <si>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</si>
  <si>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</si>
  <si>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</si>
  <si>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</si>
  <si>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</si>
  <si>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</si>
  <si>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</si>
  <si>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</si>
  <si>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</si>
  <si>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</si>
  <si>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</si>
  <si>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</si>
  <si>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</si>
  <si>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</si>
  <si>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</si>
  <si>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</si>
  <si>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</si>
  <si>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</si>
  <si>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</si>
  <si>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</si>
  <si>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</si>
  <si>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</si>
  <si>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</si>
  <si>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</si>
  <si>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</si>
  <si>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</si>
  <si>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</si>
  <si>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</si>
  <si>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</si>
  <si>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</si>
  <si>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</si>
  <si>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</si>
  <si>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</si>
  <si>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</si>
  <si>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</si>
  <si>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</si>
  <si>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</si>
  <si>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</si>
  <si>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</si>
  <si>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</si>
  <si>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</si>
  <si>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</si>
  <si>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</si>
  <si>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</si>
  <si>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</si>
  <si>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</si>
  <si>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</si>
  <si>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</si>
  <si>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</si>
  <si>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</si>
  <si>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</si>
  <si>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</si>
  <si>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</si>
  <si>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</si>
  <si>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</si>
  <si>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</si>
  <si>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</si>
  <si>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</si>
  <si>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</si>
  <si>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</si>
  <si>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</si>
  <si>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</si>
  <si>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</si>
  <si>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</si>
  <si>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</si>
  <si>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</si>
  <si>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</si>
  <si>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</si>
  <si>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</si>
  <si>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</si>
  <si>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</si>
  <si>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</si>
  <si>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</si>
  <si>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</si>
  <si>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</si>
  <si>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</si>
  <si>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</si>
  <si>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</si>
  <si>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</si>
  <si>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</si>
  <si>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</si>
  <si>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</si>
  <si>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</si>
  <si>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</si>
  <si>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</si>
  <si>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</si>
  <si>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</si>
  <si>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</si>
  <si>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</si>
  <si>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</si>
  <si>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</si>
  <si>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</si>
  <si>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</si>
  <si>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</si>
  <si>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</si>
  <si>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</si>
  <si>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</si>
  <si>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</si>
  <si>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</si>
  <si>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</si>
  <si>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</si>
  <si>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</si>
  <si>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</si>
  <si>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</si>
  <si>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</si>
  <si>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</si>
  <si>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</si>
  <si>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</si>
  <si>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</si>
  <si>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</si>
  <si>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</si>
  <si>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</si>
  <si>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</si>
  <si>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</si>
  <si>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</si>
  <si>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</si>
  <si>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</si>
  <si>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</si>
  <si>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</si>
  <si>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</si>
  <si>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</si>
  <si>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</si>
  <si>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</si>
  <si>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</si>
  <si>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</si>
  <si>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</si>
  <si>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</si>
  <si>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</si>
  <si>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</si>
  <si>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</si>
  <si>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</si>
  <si>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</si>
  <si>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</si>
  <si>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</si>
  <si>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</si>
  <si>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</si>
  <si>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</si>
  <si>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</si>
  <si>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</si>
  <si>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</si>
  <si>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</si>
  <si>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</si>
  <si>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</si>
  <si>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</si>
  <si>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</si>
  <si>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</si>
  <si>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</si>
  <si>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</si>
  <si>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</si>
  <si>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</si>
  <si>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</si>
  <si>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</si>
  <si>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</si>
  <si>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</si>
  <si>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</si>
  <si>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</si>
  <si>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</si>
  <si>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</si>
  <si>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</si>
  <si>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</si>
  <si>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</si>
  <si>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</si>
  <si>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</si>
  <si>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</si>
  <si>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</si>
  <si>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</si>
  <si>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</si>
  <si>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</si>
  <si>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</si>
  <si>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</si>
  <si>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</si>
  <si>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</si>
  <si>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</si>
  <si>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</si>
  <si>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</si>
  <si>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</si>
  <si>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</si>
  <si>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</si>
  <si>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</si>
  <si>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</si>
  <si>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</si>
  <si>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</si>
  <si>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</si>
  <si>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</si>
  <si>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</si>
  <si>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</si>
  <si>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</si>
  <si>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</si>
  <si>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</si>
  <si>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</si>
  <si>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</si>
  <si>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</si>
  <si>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</si>
  <si>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</si>
  <si>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</si>
  <si>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</si>
  <si>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</si>
  <si>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</si>
  <si>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</si>
  <si>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</si>
  <si>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</si>
  <si>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</si>
  <si>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</si>
  <si>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</si>
  <si>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</si>
  <si>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</si>
  <si>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</si>
  <si>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</si>
  <si>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</si>
  <si>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</si>
  <si>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</si>
  <si>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</si>
  <si>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</si>
  <si>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</si>
  <si>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</si>
  <si>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</si>
  <si>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</si>
  <si>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</si>
  <si>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</si>
  <si>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</si>
  <si>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</si>
  <si>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</si>
  <si>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</si>
  <si>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</si>
  <si>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</si>
  <si>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</si>
  <si>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</si>
  <si>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</si>
  <si>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</si>
  <si>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</si>
  <si>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</si>
  <si>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</si>
  <si>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</si>
  <si>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</si>
  <si>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</si>
  <si>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</si>
  <si>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</si>
  <si>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</si>
  <si>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</si>
  <si>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</si>
  <si>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</si>
  <si>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</si>
  <si>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</si>
  <si>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</si>
  <si>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</si>
  <si>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</si>
  <si>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</si>
  <si>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</si>
  <si>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</si>
  <si>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</si>
  <si>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</si>
  <si>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</si>
  <si>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</si>
  <si>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</si>
  <si>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</si>
  <si>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</si>
  <si>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</si>
  <si>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</si>
  <si>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</si>
  <si>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</si>
  <si>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</si>
  <si>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</si>
  <si>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</si>
  <si>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</si>
  <si>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</si>
  <si>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</si>
  <si>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</si>
  <si>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</si>
  <si>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</si>
  <si>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</si>
  <si>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</si>
  <si>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</si>
  <si>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</si>
  <si>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</si>
  <si>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</si>
  <si>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</si>
  <si>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</si>
  <si>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</si>
  <si>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</si>
  <si>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</si>
  <si>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</si>
  <si>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</si>
  <si>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</si>
  <si>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</si>
  <si>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</si>
  <si>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</si>
  <si>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</si>
  <si>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</si>
  <si>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</si>
  <si>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</si>
  <si>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</si>
  <si>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</si>
  <si>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</si>
  <si>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</si>
  <si>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</si>
  <si>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</si>
  <si>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</si>
  <si>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</si>
  <si>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</si>
  <si>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</si>
  <si>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</si>
  <si>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</si>
  <si>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</si>
  <si>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</si>
  <si>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</si>
  <si>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</si>
  <si>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</si>
  <si>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</si>
  <si>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</si>
  <si>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</si>
  <si>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</si>
  <si>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</si>
  <si>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</si>
  <si>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</si>
  <si>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</si>
  <si>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</si>
  <si>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</si>
  <si>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</si>
  <si>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</si>
  <si>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</si>
  <si>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</si>
  <si>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</si>
  <si>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</si>
  <si>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</si>
  <si>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</si>
  <si>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</si>
  <si>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</si>
  <si>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</si>
  <si>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</si>
  <si>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</si>
  <si>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</si>
  <si>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</si>
  <si>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</si>
  <si>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</si>
  <si>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</si>
  <si>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</si>
  <si>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</si>
  <si>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</si>
  <si>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</si>
  <si>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</si>
  <si>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</si>
  <si>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</si>
  <si>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</si>
  <si>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</si>
  <si>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</si>
  <si>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</si>
  <si>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</si>
  <si>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</si>
  <si>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</si>
  <si>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</si>
  <si>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</si>
  <si>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</si>
  <si>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</si>
  <si>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</si>
  <si>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</si>
  <si>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</si>
  <si>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</si>
  <si>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</si>
  <si>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</si>
  <si>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</si>
  <si>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</si>
  <si>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</si>
  <si>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</si>
  <si>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</si>
  <si>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</si>
  <si>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</si>
  <si>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</si>
  <si>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</si>
  <si>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</si>
  <si>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</si>
  <si>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</si>
  <si>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</si>
  <si>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</si>
  <si>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</si>
  <si>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</si>
  <si>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</si>
  <si>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</si>
  <si>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</si>
  <si>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</si>
  <si>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</si>
  <si>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</si>
  <si>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</si>
  <si>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</si>
  <si>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</si>
  <si>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</si>
  <si>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</si>
  <si>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</si>
  <si>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</si>
  <si>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</si>
  <si>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</si>
  <si>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</si>
  <si>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</si>
  <si>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</si>
  <si>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</si>
  <si>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</si>
  <si>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</si>
  <si>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</si>
  <si>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</si>
  <si>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</si>
  <si>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</si>
  <si>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</si>
  <si>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</si>
  <si>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</si>
  <si>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</si>
  <si>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</si>
  <si>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</si>
  <si>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</si>
  <si>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</si>
  <si>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</si>
  <si>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</si>
  <si>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</si>
  <si>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</si>
  <si>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</si>
  <si>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</si>
  <si>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</si>
  <si>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</si>
  <si>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</si>
  <si>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</si>
  <si>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</si>
  <si>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</si>
  <si>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</si>
  <si>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</si>
  <si>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</si>
  <si>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</si>
  <si>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</si>
  <si>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</si>
  <si>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</si>
  <si>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</si>
  <si>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</si>
  <si>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</si>
  <si>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</si>
  <si>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</si>
  <si>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</si>
  <si>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</si>
  <si>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</si>
  <si>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</si>
  <si>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</si>
  <si>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</si>
  <si>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</si>
  <si>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</si>
  <si>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</si>
  <si>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</si>
  <si>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</si>
  <si>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</si>
  <si>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</si>
  <si>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</si>
  <si>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</si>
  <si>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</si>
  <si>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</si>
  <si>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</si>
  <si>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</si>
  <si>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</si>
  <si>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</si>
  <si>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</si>
  <si>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</si>
  <si>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</si>
  <si>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</si>
  <si>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</si>
  <si>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</si>
  <si>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</si>
  <si>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</si>
  <si>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</si>
  <si>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</si>
  <si>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</si>
  <si>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</si>
  <si>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</si>
  <si>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</si>
  <si>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</si>
  <si>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</si>
  <si>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</si>
  <si>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</si>
  <si>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</si>
  <si>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</si>
  <si>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</si>
  <si>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</si>
  <si>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</si>
  <si>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</si>
  <si>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</si>
  <si>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</si>
  <si>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</si>
  <si>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</si>
  <si>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</si>
  <si>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</si>
  <si>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</si>
  <si>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</si>
  <si>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</si>
  <si>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</si>
  <si>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</si>
  <si>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</si>
  <si>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</si>
  <si>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</si>
  <si>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</si>
  <si>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</si>
  <si>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</si>
  <si>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</si>
  <si>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</si>
  <si>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</si>
  <si>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</si>
  <si>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</si>
  <si>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</si>
  <si>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</si>
  <si>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</si>
  <si>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</si>
  <si>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</si>
  <si>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</si>
  <si>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</si>
  <si>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</si>
  <si>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</si>
  <si>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</si>
  <si>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</si>
  <si>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</si>
  <si>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</si>
  <si>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</si>
  <si>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</si>
  <si>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</si>
  <si>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</si>
  <si>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</si>
  <si>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</si>
  <si>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</si>
  <si>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</si>
  <si>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</si>
  <si>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</si>
  <si>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</si>
  <si>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</si>
  <si>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</si>
  <si>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</si>
  <si>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</si>
  <si>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</si>
  <si>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</si>
  <si>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</si>
  <si>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</si>
  <si>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</si>
  <si>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</si>
  <si>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</si>
  <si>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</si>
  <si>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</si>
  <si>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</si>
  <si>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</si>
  <si>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</si>
  <si>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</si>
  <si>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</si>
  <si>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</si>
  <si>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</si>
  <si>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</si>
  <si>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</si>
  <si>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</si>
  <si>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</si>
  <si>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</si>
  <si>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</si>
  <si>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</si>
  <si>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</si>
  <si>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</si>
  <si>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</si>
  <si>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</si>
  <si>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</si>
  <si>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</si>
  <si>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</si>
  <si>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</si>
  <si>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</si>
  <si>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</si>
  <si>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</si>
  <si>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</si>
  <si>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</si>
  <si>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</si>
  <si>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</si>
  <si>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</si>
  <si>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</si>
  <si>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</si>
  <si>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</si>
  <si>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</si>
  <si>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</si>
  <si>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</si>
  <si>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</si>
  <si>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</si>
  <si>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</si>
  <si>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</si>
  <si>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</si>
  <si>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</si>
  <si>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</si>
  <si>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</si>
  <si>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</si>
  <si>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</si>
  <si>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</si>
  <si>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</si>
  <si>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</si>
  <si>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</si>
  <si>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</si>
  <si>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</si>
  <si>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</si>
  <si>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</si>
  <si>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</si>
  <si>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</si>
  <si>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</si>
  <si>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</si>
  <si>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</si>
  <si>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</si>
  <si>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</si>
  <si>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</si>
  <si>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</si>
  <si>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</si>
  <si>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</si>
  <si>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</si>
  <si>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</si>
  <si>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</si>
  <si>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</si>
  <si>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</si>
  <si>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</si>
  <si>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</si>
  <si>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</si>
  <si>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</si>
  <si>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</si>
  <si>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</si>
  <si>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</si>
  <si>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</si>
  <si>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</si>
  <si>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</si>
  <si>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</si>
  <si>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</si>
  <si>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</si>
  <si>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</si>
  <si>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</si>
  <si>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</si>
  <si>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</si>
  <si>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</si>
  <si>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</si>
  <si>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</si>
  <si>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</si>
  <si>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</si>
  <si>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</si>
  <si>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</si>
  <si>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</si>
  <si>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</si>
  <si>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</si>
  <si>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</si>
  <si>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</si>
  <si>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</si>
  <si>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</si>
  <si>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</si>
  <si>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</si>
  <si>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</si>
  <si>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</si>
  <si>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</si>
  <si>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</si>
  <si>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</si>
  <si>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</si>
  <si>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</si>
  <si>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</si>
  <si>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</si>
  <si>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</si>
  <si>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</si>
  <si>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</si>
  <si>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</si>
  <si>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</si>
  <si>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</si>
  <si>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</si>
  <si>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</si>
  <si>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</si>
  <si>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</si>
  <si>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</si>
  <si>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</si>
  <si>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</si>
  <si>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</si>
  <si>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</si>
  <si>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</si>
  <si>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</si>
  <si>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</si>
  <si>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</si>
  <si>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</si>
  <si>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</si>
  <si>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</si>
  <si>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</si>
  <si>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</si>
  <si>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</si>
  <si>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</si>
  <si>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</si>
  <si>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</si>
  <si>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</si>
  <si>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</si>
  <si>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</si>
  <si>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</si>
  <si>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</si>
  <si>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</si>
  <si>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</si>
  <si>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</si>
  <si>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</si>
  <si>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</si>
  <si>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</si>
  <si>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</si>
  <si>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</si>
  <si>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</si>
  <si>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</si>
  <si>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</si>
  <si>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</si>
  <si>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</si>
  <si>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</si>
  <si>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</si>
  <si>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</si>
  <si>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</si>
  <si>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</si>
  <si>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</si>
  <si>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</si>
  <si>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</si>
  <si>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</si>
  <si>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</si>
  <si>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</si>
  <si>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</si>
  <si>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</si>
  <si>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</si>
  <si>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</si>
  <si>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</si>
  <si>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</si>
  <si>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</si>
  <si>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</si>
  <si>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</si>
  <si>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</si>
  <si>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</si>
  <si>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</si>
  <si>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</si>
  <si>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</si>
  <si>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</si>
  <si>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</si>
  <si>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</si>
  <si>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</si>
  <si>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</si>
  <si>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</si>
  <si>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</si>
  <si>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</si>
  <si>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</si>
  <si>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</si>
  <si>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</si>
  <si>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</si>
  <si>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</si>
  <si>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</si>
  <si>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</si>
  <si>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</si>
  <si>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</si>
  <si>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</si>
  <si>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</si>
  <si>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</si>
  <si>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</si>
  <si>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</si>
  <si>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</si>
  <si>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</si>
  <si>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</si>
  <si>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</si>
  <si>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</si>
  <si>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</si>
  <si>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</si>
  <si>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</si>
  <si>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</si>
  <si>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</si>
  <si>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</si>
  <si>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</si>
  <si>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</si>
  <si>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</si>
  <si>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</si>
  <si>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</si>
  <si>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</si>
  <si>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</si>
  <si>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</si>
  <si>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</si>
  <si>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</si>
  <si>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</si>
  <si>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</si>
  <si>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</si>
  <si>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</si>
  <si>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</si>
  <si>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</si>
  <si>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</si>
  <si>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</si>
  <si>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</si>
  <si>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</si>
  <si>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</si>
  <si>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</si>
  <si>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</si>
  <si>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</si>
  <si>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</si>
  <si>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</si>
  <si>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</si>
  <si>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</si>
  <si>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</si>
  <si>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</si>
  <si>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</si>
  <si>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</si>
  <si>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</si>
  <si>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</si>
  <si>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</si>
  <si>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</si>
  <si>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</si>
  <si>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</si>
  <si>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</si>
  <si>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</si>
  <si>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</si>
  <si>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</si>
  <si>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</si>
  <si>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</si>
  <si>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</si>
  <si>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</si>
  <si>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</si>
  <si>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</si>
  <si>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</si>
  <si>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</si>
  <si>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</si>
  <si>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</si>
  <si>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</si>
  <si>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</si>
  <si>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</si>
  <si>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</si>
  <si>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</si>
  <si>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</si>
  <si>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</si>
  <si>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</si>
  <si>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</si>
  <si>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</si>
  <si>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</si>
  <si>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</si>
  <si>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</si>
  <si>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</si>
  <si>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</si>
  <si>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</si>
  <si>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</si>
  <si>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</si>
  <si>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</si>
  <si>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</si>
  <si>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</si>
  <si>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</si>
  <si>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</si>
  <si>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</si>
  <si>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</si>
  <si>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</si>
  <si>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</si>
  <si>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</si>
  <si>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</si>
  <si>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</si>
  <si>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</si>
  <si>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</si>
  <si>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</si>
  <si>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</si>
  <si>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</si>
  <si>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</si>
  <si>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</si>
  <si>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</si>
  <si>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</si>
  <si>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</si>
  <si>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</si>
  <si>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</si>
  <si>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</si>
  <si>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</si>
  <si>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</si>
  <si>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</si>
  <si>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</si>
  <si>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</si>
  <si>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</si>
  <si>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</si>
  <si>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</si>
  <si>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</si>
  <si>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</si>
  <si>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</si>
  <si>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</si>
  <si>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</si>
  <si>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</si>
  <si>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</si>
  <si>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</si>
  <si>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</si>
  <si>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</si>
  <si>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</si>
  <si>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</si>
  <si>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</si>
  <si>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</si>
  <si>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</si>
  <si>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</si>
  <si>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</si>
  <si>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</si>
  <si>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</si>
  <si>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</si>
  <si>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</si>
  <si>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</si>
  <si>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</si>
  <si>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</si>
  <si>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</si>
  <si>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</si>
  <si>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</si>
  <si>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</si>
  <si>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</si>
  <si>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</si>
  <si>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</si>
  <si>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</si>
  <si>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</si>
  <si>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</si>
  <si>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</si>
  <si>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</si>
  <si>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</si>
  <si>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</si>
  <si>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</si>
  <si>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</si>
  <si>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</si>
  <si>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</si>
  <si>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</si>
  <si>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</si>
  <si>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</si>
  <si>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</si>
  <si>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</si>
  <si>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</si>
  <si>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</si>
  <si>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</si>
  <si>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</si>
  <si>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</si>
  <si>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</si>
  <si>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</si>
  <si>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</si>
  <si>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</si>
  <si>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</si>
  <si>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</si>
  <si>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</si>
  <si>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</si>
  <si>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</si>
  <si>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</si>
  <si>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</si>
  <si>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</si>
  <si>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</si>
  <si>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</si>
  <si>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</si>
  <si>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</si>
  <si>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</si>
  <si>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</si>
  <si>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</si>
  <si>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</si>
  <si>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</si>
  <si>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</si>
  <si>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</si>
  <si>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</si>
  <si>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</si>
  <si>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</si>
  <si>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</si>
  <si>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</si>
  <si>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</si>
  <si>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</si>
  <si>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</si>
  <si>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</si>
  <si>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</si>
  <si>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</si>
  <si>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</si>
  <si>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</si>
  <si>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</si>
  <si>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</si>
  <si>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</si>
  <si>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</si>
  <si>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</si>
  <si>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</si>
  <si>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</si>
  <si>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</si>
  <si>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</si>
  <si>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</si>
  <si>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</si>
  <si>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</si>
  <si>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</si>
  <si>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</si>
  <si>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</si>
  <si>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</si>
  <si>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</si>
  <si>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</si>
  <si>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</si>
  <si>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</si>
  <si>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</si>
  <si>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</si>
  <si>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</si>
  <si>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</si>
  <si>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</si>
  <si>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</si>
  <si>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</si>
  <si>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</si>
  <si>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</si>
  <si>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</si>
  <si>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</si>
  <si>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</si>
  <si>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</si>
  <si>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</si>
  <si>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</si>
  <si>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</si>
  <si>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</si>
  <si>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</si>
  <si>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</si>
  <si>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</si>
  <si>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</si>
  <si>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</si>
  <si>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</si>
  <si>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</si>
  <si>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</si>
  <si>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</si>
  <si>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</si>
  <si>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</si>
  <si>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</si>
  <si>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</si>
  <si>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</si>
  <si>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</si>
  <si>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</si>
  <si>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</si>
  <si>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</si>
  <si>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</si>
  <si>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</si>
  <si>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</si>
  <si>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</si>
  <si>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</si>
  <si>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</si>
  <si>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</si>
  <si>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</si>
  <si>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</si>
  <si>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</si>
  <si>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</si>
  <si>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</si>
  <si>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</si>
  <si>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</si>
  <si>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</si>
  <si>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</si>
  <si>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</si>
  <si>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</si>
  <si>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</si>
  <si>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</si>
  <si>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</si>
  <si>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</si>
  <si>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</si>
  <si>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</si>
  <si>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</si>
  <si>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</si>
  <si>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</si>
  <si>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</si>
  <si>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</si>
  <si>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</si>
  <si>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</si>
  <si>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</si>
  <si>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</si>
  <si>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</si>
  <si>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</si>
  <si>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</si>
  <si>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</si>
  <si>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</si>
  <si>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</si>
  <si>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</si>
  <si>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</si>
  <si>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</si>
  <si>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</si>
  <si>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</si>
  <si>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</si>
  <si>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</si>
  <si>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</si>
  <si>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</si>
  <si>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</si>
  <si>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</si>
  <si>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</si>
  <si>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</si>
  <si>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</si>
  <si>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</si>
  <si>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</si>
  <si>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</si>
  <si>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</si>
  <si>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</si>
  <si>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</si>
  <si>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</si>
  <si>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</si>
  <si>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</si>
  <si>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</si>
  <si>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</si>
  <si>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</si>
  <si>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</si>
  <si>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</si>
  <si>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</si>
  <si>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</si>
  <si>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</si>
  <si>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</si>
  <si>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</si>
  <si>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</si>
  <si>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</si>
  <si>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</si>
  <si>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</si>
  <si>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</si>
  <si>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</si>
  <si>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</si>
  <si>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</si>
  <si>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</si>
  <si>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</si>
  <si>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</si>
  <si>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</si>
  <si>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</si>
  <si>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</si>
  <si>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</si>
  <si>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</si>
  <si>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</si>
  <si>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</si>
  <si>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</si>
  <si>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</si>
  <si>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</si>
  <si>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</si>
  <si>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</si>
  <si>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</si>
  <si>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</si>
  <si>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</si>
  <si>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</si>
  <si>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</si>
  <si>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</si>
  <si>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</si>
  <si>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</si>
  <si>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</si>
  <si>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</si>
  <si>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</si>
  <si>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</si>
  <si>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</si>
  <si>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</si>
  <si>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</si>
  <si>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</si>
  <si>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</si>
  <si>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</si>
  <si>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</si>
  <si>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</si>
  <si>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</si>
  <si>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</si>
  <si>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</si>
  <si>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</si>
  <si>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</si>
  <si>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</si>
  <si>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</si>
  <si>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</si>
  <si>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</si>
  <si>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</si>
  <si>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</si>
  <si>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</si>
  <si>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</si>
  <si>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</si>
  <si>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</si>
  <si>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</si>
  <si>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</si>
  <si>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</si>
  <si>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</si>
  <si>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</si>
  <si>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</si>
  <si>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</si>
  <si>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</si>
  <si>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</si>
  <si>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</si>
  <si>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</si>
  <si>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</si>
  <si>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</si>
  <si>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</si>
  <si>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</si>
  <si>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</si>
  <si>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</si>
  <si>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</si>
  <si>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</si>
  <si>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</si>
  <si>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</si>
  <si>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</si>
  <si>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</si>
  <si>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</si>
  <si>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</si>
  <si>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</si>
  <si>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</si>
  <si>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</si>
  <si>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</si>
  <si>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</si>
  <si>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</si>
  <si>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</si>
  <si>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</si>
  <si>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</si>
  <si>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</si>
  <si>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</si>
  <si>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</si>
  <si>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</si>
  <si>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</si>
  <si>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</si>
  <si>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</si>
  <si>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</si>
  <si>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</si>
  <si>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</si>
  <si>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</si>
  <si>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</si>
  <si>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</si>
  <si>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</si>
  <si>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</si>
  <si>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</si>
  <si>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</si>
  <si>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</si>
  <si>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</si>
  <si>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</si>
  <si>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</si>
  <si>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</si>
  <si>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</si>
  <si>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</si>
  <si>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</si>
  <si>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</si>
  <si>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</si>
  <si>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</si>
  <si>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</si>
  <si>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</si>
  <si>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</si>
  <si>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</si>
  <si>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</si>
  <si>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</si>
  <si>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</si>
  <si>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</si>
  <si>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</si>
  <si>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</si>
  <si>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</si>
  <si>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</si>
  <si>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</si>
  <si>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</si>
  <si>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</si>
  <si>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</si>
  <si>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</si>
  <si>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</si>
  <si>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</si>
  <si>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</si>
  <si>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</si>
  <si>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</si>
  <si>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</si>
  <si>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</si>
  <si>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</si>
  <si>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</si>
  <si>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</si>
  <si>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</si>
  <si>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</si>
  <si>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</si>
  <si>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</si>
  <si>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</si>
  <si>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</si>
  <si>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</si>
  <si>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</si>
  <si>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</si>
  <si>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</si>
  <si>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</si>
  <si>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</si>
  <si>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</si>
  <si>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</si>
  <si>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</si>
  <si>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</si>
  <si>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</si>
  <si>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</si>
  <si>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</si>
  <si>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</si>
  <si>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</si>
  <si>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</si>
  <si>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</si>
  <si>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</si>
  <si>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</si>
  <si>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</si>
  <si>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</si>
  <si>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</si>
  <si>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</si>
  <si>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</si>
  <si>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</si>
  <si>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</si>
  <si>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</si>
  <si>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</si>
  <si>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</si>
  <si>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</si>
  <si>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</si>
  <si>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</si>
  <si>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</si>
  <si>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</si>
  <si>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</si>
  <si>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</si>
  <si>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</si>
  <si>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</si>
  <si>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</si>
  <si>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</si>
  <si>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</si>
  <si>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</si>
  <si>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</si>
  <si>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</si>
  <si>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</si>
  <si>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</si>
  <si>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</si>
  <si>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</si>
  <si>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</si>
  <si>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</si>
  <si>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</si>
  <si>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</si>
  <si>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</si>
  <si>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</si>
  <si>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</si>
  <si>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</si>
  <si>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</si>
  <si>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</si>
  <si>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</si>
  <si>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</si>
  <si>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</si>
  <si>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</si>
  <si>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</si>
  <si>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</si>
  <si>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</si>
  <si>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</si>
  <si>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</si>
  <si>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</si>
  <si>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</si>
  <si>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</si>
  <si>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</si>
  <si>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</si>
  <si>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</si>
  <si>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</si>
  <si>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</si>
  <si>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</si>
  <si>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</si>
  <si>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</si>
  <si>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</si>
  <si>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</si>
  <si>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</si>
  <si>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</si>
  <si>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</si>
  <si>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</si>
  <si>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</si>
  <si>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</si>
  <si>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</si>
  <si>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</si>
  <si>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</si>
  <si>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</si>
  <si>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</si>
  <si>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</si>
  <si>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</si>
  <si>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</si>
  <si>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</si>
  <si>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</si>
  <si>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</si>
  <si>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</si>
  <si>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</si>
  <si>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</si>
  <si>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</si>
  <si>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</si>
  <si>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</si>
  <si>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</si>
  <si>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</si>
  <si>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</si>
  <si>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</si>
  <si>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</si>
  <si>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</si>
  <si>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</si>
  <si>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</si>
  <si>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</si>
  <si>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</si>
  <si>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</si>
  <si>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</si>
  <si>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</si>
  <si>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</si>
  <si>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</si>
  <si>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</si>
  <si>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</si>
  <si>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</si>
  <si>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</si>
  <si>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</si>
  <si>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</si>
  <si>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</si>
  <si>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</si>
  <si>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</si>
  <si>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</si>
  <si>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</si>
  <si>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</si>
  <si>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</si>
  <si>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</si>
  <si>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</si>
  <si>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</si>
  <si>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</si>
  <si>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</si>
  <si>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</si>
  <si>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</si>
  <si>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</si>
  <si>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</si>
  <si>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</si>
  <si>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</si>
  <si>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</si>
  <si>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</si>
  <si>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</si>
  <si>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</si>
  <si>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</si>
  <si>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</si>
  <si>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</si>
  <si>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</si>
  <si>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</si>
  <si>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</si>
  <si>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</si>
  <si>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</si>
  <si>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</si>
  <si>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</si>
  <si>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</si>
  <si>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</si>
  <si>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</si>
  <si>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</si>
  <si>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</si>
  <si>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</si>
  <si>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</si>
  <si>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</si>
  <si>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</si>
  <si>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</si>
  <si>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</si>
  <si>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</si>
  <si>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</si>
  <si>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</si>
  <si>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</si>
  <si>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</si>
  <si>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</si>
  <si>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</si>
  <si>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</si>
  <si>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</si>
  <si>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</si>
  <si>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</si>
  <si>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</si>
  <si>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</si>
  <si>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</si>
  <si>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</si>
  <si>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</si>
  <si>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</si>
  <si>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</si>
  <si>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</si>
  <si>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</si>
  <si>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</si>
  <si>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</si>
  <si>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</si>
  <si>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</si>
  <si>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</si>
  <si>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</si>
  <si>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</si>
  <si>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</si>
  <si>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</si>
  <si>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</si>
  <si>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</si>
  <si>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</si>
  <si>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</si>
  <si>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</si>
  <si>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</si>
  <si>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</si>
  <si>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</si>
  <si>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</si>
  <si>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</si>
  <si>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</si>
  <si>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</si>
  <si>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</si>
  <si>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</si>
  <si>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</si>
  <si>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</si>
  <si>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</si>
  <si>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</si>
  <si>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</si>
  <si>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</si>
  <si>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</si>
  <si>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</si>
  <si>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</si>
  <si>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</si>
  <si>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</si>
  <si>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</si>
  <si>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</si>
  <si>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</si>
  <si>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</si>
  <si>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</si>
  <si>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</si>
  <si>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</si>
  <si>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</si>
  <si>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</si>
  <si>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</si>
  <si>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</si>
  <si>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</si>
  <si>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</si>
  <si>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</si>
  <si>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</si>
  <si>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</si>
  <si>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</si>
  <si>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</si>
  <si>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</si>
  <si>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</si>
  <si>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</si>
  <si>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</si>
  <si>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</si>
  <si>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</si>
  <si>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</si>
  <si>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</si>
  <si>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</si>
  <si>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</si>
  <si>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</si>
  <si>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</si>
  <si>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</si>
  <si>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</si>
  <si>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</si>
  <si>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</si>
  <si>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</si>
  <si>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</si>
  <si>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</si>
  <si>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</si>
  <si>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</si>
  <si>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</si>
  <si>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</si>
  <si>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</si>
  <si>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</si>
  <si>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</si>
  <si>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</si>
  <si>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</si>
  <si>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</si>
  <si>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</si>
  <si>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</si>
  <si>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</si>
  <si>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</si>
  <si>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</si>
  <si>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</si>
  <si>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</si>
  <si>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</si>
  <si>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</si>
  <si>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</si>
  <si>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</si>
  <si>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</si>
  <si>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</si>
  <si>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</si>
  <si>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</si>
  <si>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</si>
  <si>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</si>
  <si>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</si>
  <si>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</si>
  <si>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</si>
  <si>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</si>
  <si>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</si>
  <si>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</si>
  <si>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</si>
  <si>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</si>
  <si>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</si>
  <si>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</si>
  <si>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</si>
  <si>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</si>
  <si>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</si>
  <si>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</si>
  <si>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</si>
  <si>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</si>
  <si>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</si>
  <si>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</si>
  <si>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</si>
  <si>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</si>
  <si>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</si>
  <si>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</si>
  <si>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</si>
  <si>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</si>
  <si>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</si>
  <si>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</si>
  <si>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</si>
  <si>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</si>
  <si>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</si>
  <si>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</si>
  <si>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</si>
  <si>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</si>
  <si>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</si>
  <si>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</si>
  <si>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</si>
  <si>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</si>
  <si>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</si>
  <si>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</si>
  <si>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</si>
  <si>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</si>
  <si>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</si>
  <si>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</si>
  <si>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</si>
  <si>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</si>
  <si>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</si>
  <si>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</si>
  <si>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</si>
  <si>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</si>
  <si>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</si>
  <si>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</si>
  <si>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</si>
  <si>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</si>
  <si>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</si>
  <si>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</si>
  <si>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</si>
  <si>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</si>
  <si>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</si>
  <si>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</si>
  <si>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</si>
  <si>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</si>
  <si>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</si>
  <si>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</si>
  <si>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</si>
  <si>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</si>
  <si>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</si>
  <si>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</si>
  <si>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</si>
  <si>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</si>
  <si>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</si>
  <si>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</si>
  <si>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</si>
  <si>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</si>
  <si>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</si>
  <si>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</si>
  <si>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</si>
  <si>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</si>
  <si>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</si>
  <si>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</si>
  <si>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</si>
  <si>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</si>
  <si>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</si>
  <si>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</si>
  <si>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</si>
  <si>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</si>
  <si>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</si>
  <si>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</si>
  <si>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</si>
  <si>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</si>
  <si>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</si>
  <si>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</si>
  <si>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</si>
  <si>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</si>
  <si>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</si>
  <si>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</si>
  <si>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</si>
  <si>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</si>
  <si>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</si>
  <si>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</si>
  <si>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</si>
  <si>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</si>
  <si>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</si>
  <si>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</si>
  <si>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</si>
  <si>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</si>
  <si>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</si>
  <si>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</si>
  <si>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</si>
  <si>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</si>
  <si>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</si>
  <si>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</si>
  <si>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</si>
  <si>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</si>
  <si>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</si>
  <si>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</si>
  <si>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</si>
  <si>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</si>
  <si>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</si>
  <si>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</si>
  <si>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</si>
  <si>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</si>
  <si>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</si>
  <si>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</si>
  <si>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</si>
  <si>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</si>
  <si>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</si>
  <si>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</si>
  <si>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</si>
  <si>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</si>
  <si>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</si>
  <si>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</si>
  <si>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</si>
  <si>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</si>
  <si>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</si>
  <si>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</si>
  <si>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</si>
  <si>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</si>
  <si>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</si>
  <si>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</si>
  <si>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</si>
  <si>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</si>
  <si>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</si>
  <si>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</si>
  <si>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</si>
  <si>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</si>
  <si>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</si>
  <si>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</si>
  <si>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</si>
  <si>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</si>
  <si>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</si>
  <si>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</si>
  <si>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</si>
  <si>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</si>
  <si>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</si>
  <si>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</si>
  <si>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</si>
  <si>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</si>
  <si>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</si>
  <si>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</si>
  <si>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</si>
  <si>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</si>
  <si>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</si>
  <si>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</si>
  <si>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</si>
  <si>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</si>
  <si>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</si>
  <si>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</si>
  <si>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</si>
  <si>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</si>
  <si>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</si>
  <si>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</si>
  <si>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</si>
  <si>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</si>
  <si>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</si>
  <si>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</si>
  <si>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</si>
  <si>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</si>
  <si>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</si>
  <si>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</si>
  <si>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</si>
  <si>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</si>
  <si>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</si>
  <si>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</si>
  <si>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</si>
  <si>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</si>
  <si>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</si>
  <si>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</si>
  <si>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</si>
  <si>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</si>
  <si>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</si>
  <si>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</si>
  <si>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</si>
  <si>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</si>
  <si>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</si>
  <si>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</si>
  <si>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</si>
  <si>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</si>
  <si>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</si>
  <si>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</si>
  <si>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</si>
  <si>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</si>
  <si>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</si>
  <si>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</si>
  <si>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</si>
  <si>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</si>
  <si>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</si>
  <si>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</si>
  <si>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</si>
  <si>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</si>
  <si>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</si>
  <si>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</si>
  <si>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</si>
  <si>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</si>
  <si>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</si>
  <si>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</si>
  <si>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</si>
  <si>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</si>
  <si>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</si>
  <si>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</si>
  <si>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</si>
  <si>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</si>
  <si>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</si>
  <si>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</si>
  <si>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</si>
  <si>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</si>
  <si>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</si>
  <si>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</si>
  <si>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</si>
  <si>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</si>
  <si>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</si>
  <si>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</si>
  <si>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</si>
  <si>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</si>
  <si>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</si>
  <si>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</si>
  <si>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</si>
  <si>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</si>
  <si>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</si>
  <si>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</si>
  <si>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</si>
  <si>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</si>
  <si>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</si>
  <si>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</si>
  <si>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</si>
  <si>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</si>
  <si>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</si>
  <si>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</si>
  <si>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</si>
  <si>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</si>
  <si>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</si>
  <si>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</si>
  <si>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</si>
  <si>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</si>
  <si>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</si>
  <si>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</si>
  <si>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</si>
  <si>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</si>
  <si>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</si>
  <si>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</si>
  <si>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</si>
  <si>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</si>
  <si>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</si>
  <si>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</si>
  <si>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</si>
  <si>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</si>
  <si>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</si>
  <si>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</si>
  <si>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</si>
  <si>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</si>
  <si>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</si>
  <si>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</si>
  <si>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</si>
  <si>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</si>
  <si>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</si>
  <si>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</si>
  <si>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</si>
  <si>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</si>
  <si>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</si>
  <si>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</si>
  <si>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</si>
  <si>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</si>
  <si>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</si>
  <si>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</si>
  <si>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</si>
  <si>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</si>
  <si>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</si>
  <si>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</si>
  <si>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</si>
  <si>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</si>
  <si>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</si>
  <si>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</si>
  <si>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</si>
  <si>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</si>
  <si>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</si>
  <si>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</si>
  <si>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</si>
  <si>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</si>
  <si>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</si>
  <si>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</si>
  <si>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</si>
  <si>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</si>
  <si>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</si>
  <si>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</si>
  <si>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</si>
  <si>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</si>
  <si>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</si>
  <si>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</si>
  <si>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</si>
  <si>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</si>
  <si>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</si>
  <si>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</si>
  <si>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</si>
  <si>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</si>
  <si>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</si>
  <si>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</si>
  <si>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</si>
  <si>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</si>
  <si>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</si>
  <si>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</si>
  <si>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</si>
  <si>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</si>
  <si>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</si>
  <si>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</si>
  <si>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</si>
  <si>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</si>
  <si>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</si>
  <si>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</si>
  <si>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</si>
  <si>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</si>
  <si>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</si>
  <si>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</si>
  <si>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</si>
  <si>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</si>
  <si>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</si>
  <si>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</si>
  <si>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</si>
  <si>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</si>
  <si>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</si>
  <si>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</si>
  <si>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</si>
  <si>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</si>
  <si>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</si>
  <si>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</si>
  <si>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</si>
  <si>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</si>
  <si>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</si>
  <si>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</si>
  <si>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</si>
  <si>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</si>
  <si>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</si>
  <si>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</si>
  <si>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</si>
  <si>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</si>
  <si>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</si>
  <si>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</si>
  <si>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</si>
  <si>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</si>
  <si>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</si>
  <si>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</si>
  <si>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</si>
  <si>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</si>
  <si>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</si>
  <si>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</si>
  <si>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</si>
  <si>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</si>
  <si>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</si>
  <si>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</si>
  <si>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</si>
  <si>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</si>
  <si>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</si>
  <si>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</si>
  <si>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</si>
  <si>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</si>
  <si>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</si>
  <si>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</si>
  <si>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</si>
  <si>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</si>
  <si>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</si>
  <si>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</si>
  <si>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</si>
  <si>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</si>
  <si>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</si>
  <si>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</si>
  <si>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</si>
  <si>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</si>
  <si>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</si>
  <si>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</si>
  <si>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</si>
  <si>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</si>
  <si>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</si>
  <si>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</si>
  <si>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</si>
  <si>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</si>
  <si>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</si>
  <si>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</si>
  <si>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</si>
  <si>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</si>
  <si>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</si>
  <si>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</si>
  <si>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</si>
  <si>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</si>
  <si>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</si>
  <si>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</si>
  <si>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</si>
  <si>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</si>
  <si>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</si>
  <si>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</si>
  <si>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</si>
  <si>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</si>
  <si>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</si>
  <si>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</si>
  <si>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</si>
  <si>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</si>
  <si>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</si>
  <si>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</si>
  <si>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</si>
  <si>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</si>
  <si>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</si>
  <si>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</si>
  <si>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</si>
  <si>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</si>
  <si>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</si>
  <si>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</si>
  <si>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</si>
  <si>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</si>
  <si>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</si>
  <si>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</si>
  <si>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</si>
  <si>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</si>
  <si>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</si>
  <si>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</si>
  <si>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</si>
  <si>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</si>
  <si>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</si>
  <si>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</si>
  <si>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</si>
  <si>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</si>
  <si>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</si>
  <si>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</si>
  <si>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</si>
  <si>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</si>
  <si>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</si>
  <si>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</si>
  <si>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</si>
  <si>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</si>
  <si>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</si>
  <si>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</si>
  <si>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</si>
  <si>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</si>
  <si>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</si>
  <si>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</si>
  <si>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</si>
  <si>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</si>
  <si>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</si>
  <si>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</si>
  <si>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</si>
  <si>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</si>
  <si>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</si>
  <si>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</si>
  <si>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</si>
  <si>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</si>
  <si>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</si>
  <si>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</si>
  <si>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</si>
  <si>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</si>
  <si>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</si>
  <si>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</si>
  <si>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</si>
  <si>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</si>
  <si>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</si>
  <si>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</si>
  <si>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</si>
  <si>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</si>
  <si>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</si>
  <si>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</si>
  <si>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</si>
  <si>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</si>
  <si>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</si>
  <si>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</si>
  <si>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</si>
  <si>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</si>
  <si>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</si>
  <si>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</si>
  <si>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</si>
  <si>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</si>
  <si>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</si>
  <si>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</si>
  <si>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</si>
  <si>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</si>
  <si>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</si>
  <si>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</si>
  <si>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</si>
  <si>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</si>
  <si>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</si>
  <si>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</si>
  <si>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</si>
  <si>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</si>
  <si>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</si>
  <si>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</si>
  <si>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</si>
  <si>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</si>
  <si>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</si>
  <si>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</si>
  <si>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</si>
  <si>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</si>
  <si>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</si>
  <si>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</si>
  <si>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</si>
  <si>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</si>
  <si>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</si>
  <si>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</si>
  <si>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</si>
  <si>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</si>
  <si>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</si>
  <si>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</si>
  <si>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</si>
  <si>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</si>
  <si>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</si>
  <si>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</si>
  <si>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</si>
  <si>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</si>
  <si>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</si>
  <si>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</si>
  <si>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</si>
  <si>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</si>
  <si>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</si>
  <si>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</si>
  <si>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</si>
  <si>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</si>
  <si>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</si>
  <si>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</si>
  <si>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</si>
  <si>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</si>
  <si>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</si>
  <si>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</si>
  <si>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</si>
  <si>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</si>
  <si>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</si>
  <si>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</si>
  <si>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</si>
  <si>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</si>
  <si>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</si>
  <si>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</si>
  <si>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</si>
  <si>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</si>
  <si>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</si>
  <si>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</si>
  <si>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</si>
  <si>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</si>
  <si>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</si>
  <si>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</si>
  <si>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</si>
  <si>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</si>
  <si>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</si>
  <si>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</si>
  <si>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</si>
  <si>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</si>
  <si>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</si>
  <si>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</si>
  <si>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</si>
  <si>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</si>
  <si>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</si>
  <si>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</si>
  <si>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</si>
  <si>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</si>
  <si>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</si>
  <si>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</si>
  <si>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</si>
  <si>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</si>
  <si>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</si>
  <si>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</si>
  <si>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</si>
  <si>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</si>
  <si>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</si>
  <si>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</si>
  <si>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</si>
  <si>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</si>
  <si>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</si>
  <si>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</si>
  <si>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</si>
  <si>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</si>
  <si>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</si>
  <si>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</si>
  <si>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</si>
  <si>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</si>
  <si>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</si>
  <si>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</si>
  <si>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</si>
  <si>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</si>
  <si>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</si>
  <si>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</si>
  <si>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</si>
  <si>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</si>
  <si>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</si>
  <si>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</si>
  <si>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</si>
  <si>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</si>
  <si>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</si>
  <si>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</si>
  <si>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</si>
  <si>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</si>
  <si>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</si>
  <si>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</si>
  <si>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</si>
  <si>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</si>
  <si>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</si>
  <si>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</si>
  <si>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</si>
  <si>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</si>
  <si>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</si>
  <si>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</si>
  <si>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</si>
  <si>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</si>
  <si>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</si>
  <si>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</si>
  <si>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</si>
  <si>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</si>
  <si>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</si>
  <si>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</si>
  <si>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</si>
  <si>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</si>
  <si>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</si>
  <si>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</si>
  <si>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</si>
  <si>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</si>
  <si>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</si>
  <si>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</si>
  <si>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</si>
  <si>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</si>
  <si>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</si>
  <si>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</si>
  <si>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</si>
  <si>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</si>
  <si>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</si>
  <si>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</si>
  <si>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</si>
  <si>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</si>
  <si>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</si>
  <si>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</si>
  <si>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</si>
  <si>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</si>
  <si>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</si>
  <si>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</si>
  <si>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</si>
  <si>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</si>
  <si>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</si>
  <si>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</si>
  <si>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</si>
  <si>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</si>
  <si>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</si>
  <si>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</si>
  <si>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</si>
  <si>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</si>
  <si>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</si>
  <si>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</si>
  <si>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</si>
  <si>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</si>
  <si>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</si>
  <si>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</si>
  <si>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</si>
  <si>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</si>
  <si>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</si>
  <si>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</si>
  <si>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</si>
  <si>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</si>
  <si>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</si>
  <si>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</si>
  <si>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</si>
  <si>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</si>
  <si>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</si>
  <si>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</si>
  <si>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</si>
  <si>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</si>
  <si>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</si>
  <si>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</si>
  <si>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</si>
  <si>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</si>
  <si>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</si>
  <si>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</si>
  <si>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</si>
  <si>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</si>
  <si>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</si>
  <si>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</si>
  <si>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</si>
  <si>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</si>
  <si>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</si>
  <si>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</si>
  <si>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</si>
  <si>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</si>
  <si>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</si>
  <si>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</si>
  <si>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</si>
  <si>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</si>
  <si>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</si>
  <si>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</si>
  <si>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</si>
  <si>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</si>
  <si>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</si>
  <si>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</si>
  <si>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</si>
  <si>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</si>
  <si>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</si>
  <si>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</si>
  <si>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</si>
  <si>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</si>
  <si>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</si>
  <si>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</si>
  <si>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</si>
  <si>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</si>
  <si>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</si>
  <si>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</si>
  <si>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</si>
  <si>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</si>
  <si>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</si>
  <si>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</si>
  <si>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</si>
  <si>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</si>
  <si>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</si>
  <si>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</si>
  <si>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</si>
  <si>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</si>
  <si>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</si>
  <si>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</si>
  <si>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</si>
  <si>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</si>
  <si>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</si>
  <si>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</si>
  <si>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</si>
  <si>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</si>
  <si>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</si>
  <si>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</si>
  <si>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</si>
  <si>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</si>
  <si>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</si>
  <si>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</si>
  <si>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</si>
  <si>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</si>
  <si>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</si>
  <si>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</si>
  <si>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</si>
  <si>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</si>
  <si>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</si>
  <si>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</si>
  <si>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</si>
  <si>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</si>
  <si>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</si>
  <si>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</si>
  <si>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</si>
  <si>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</si>
  <si>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</si>
  <si>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</si>
  <si>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</si>
  <si>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</si>
  <si>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</si>
  <si>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</si>
  <si>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</si>
  <si>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</si>
  <si>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</si>
  <si>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</si>
  <si>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</si>
  <si>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</si>
  <si>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</si>
  <si>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</si>
  <si>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</si>
  <si>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</si>
  <si>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</si>
  <si>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</si>
  <si>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</si>
  <si>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</si>
  <si>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</si>
  <si>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</si>
  <si>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</si>
  <si>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</si>
  <si>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</si>
  <si>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</si>
  <si>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</si>
  <si>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</si>
  <si>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</si>
  <si>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</si>
  <si>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</si>
  <si>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</si>
  <si>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</si>
  <si>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</si>
  <si>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</si>
  <si>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</si>
  <si>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</si>
  <si>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</si>
  <si>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</si>
  <si>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</si>
  <si>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</si>
  <si>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</si>
  <si>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</si>
  <si>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</si>
  <si>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</si>
  <si>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</si>
  <si>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</si>
  <si>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</si>
  <si>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</si>
  <si>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</si>
  <si>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</si>
  <si>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</si>
  <si>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</si>
  <si>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</si>
  <si>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</si>
  <si>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</si>
  <si>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</si>
  <si>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</si>
  <si>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</si>
  <si>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</si>
  <si>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</si>
  <si>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</si>
  <si>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</si>
  <si>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</si>
  <si>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</si>
  <si>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</si>
  <si>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</si>
  <si>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</si>
  <si>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</si>
  <si>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</si>
  <si>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</si>
  <si>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</si>
  <si>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</si>
  <si>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</si>
  <si>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</si>
  <si>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</si>
  <si>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</si>
  <si>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</si>
  <si>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</si>
  <si>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</si>
  <si>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</si>
  <si>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</si>
  <si>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</si>
  <si>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</si>
  <si>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</si>
  <si>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</si>
  <si>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</si>
  <si>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</si>
  <si>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</si>
  <si>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</si>
  <si>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</si>
  <si>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</si>
  <si>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</si>
  <si>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</si>
  <si>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</si>
  <si>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</si>
  <si>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</si>
  <si>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</si>
  <si>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</si>
  <si>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</si>
  <si>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</si>
  <si>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</si>
  <si>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</si>
  <si>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</si>
  <si>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</si>
  <si>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</si>
  <si>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</si>
  <si>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</si>
  <si>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</si>
  <si>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</si>
  <si>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</si>
  <si>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</si>
  <si>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</si>
  <si>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</si>
  <si>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</si>
  <si>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</si>
  <si>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</si>
  <si>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</si>
  <si>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</si>
  <si>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</si>
  <si>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</si>
  <si>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</si>
  <si>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</si>
  <si>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</si>
  <si>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</si>
  <si>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</si>
  <si>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</si>
  <si>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</si>
  <si>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</si>
  <si>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</si>
  <si>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</si>
  <si>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</si>
  <si>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</si>
  <si>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</si>
  <si>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</si>
  <si>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</si>
  <si>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</si>
  <si>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</si>
  <si>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</si>
  <si>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</si>
  <si>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</si>
  <si>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</si>
  <si>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</si>
  <si>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</si>
  <si>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</si>
  <si>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</si>
  <si>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</si>
  <si>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</si>
  <si>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</si>
  <si>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</si>
  <si>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</si>
  <si>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</si>
  <si>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</si>
  <si>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</si>
  <si>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</si>
  <si>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</si>
  <si>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</si>
  <si>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</si>
  <si>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</si>
  <si>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</si>
  <si>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</si>
  <si>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</si>
  <si>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</si>
  <si>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</si>
  <si>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</si>
  <si>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</si>
  <si>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</si>
  <si>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</si>
  <si>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</si>
  <si>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</si>
  <si>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</si>
  <si>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</si>
  <si>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</si>
  <si>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</si>
  <si>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</si>
  <si>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</si>
  <si>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</si>
  <si>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</si>
  <si>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</si>
  <si>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</si>
  <si>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</si>
  <si>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</si>
  <si>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</si>
  <si>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</si>
  <si>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</si>
  <si>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</si>
  <si>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</si>
  <si>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</si>
  <si>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</si>
  <si>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</si>
  <si>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</si>
  <si>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</si>
  <si>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</si>
  <si>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</si>
  <si>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</si>
  <si>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</si>
  <si>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</si>
  <si>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</si>
  <si>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</si>
  <si>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</si>
  <si>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</si>
  <si>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</si>
  <si>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</si>
  <si>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</si>
  <si>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</si>
  <si>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</si>
  <si>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</si>
  <si>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</si>
  <si>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</si>
  <si>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</si>
  <si>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</si>
  <si>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</si>
  <si>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</si>
  <si>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</si>
  <si>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</si>
  <si>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</si>
  <si>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</si>
  <si>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</si>
  <si>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</si>
  <si>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</si>
  <si>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</si>
  <si>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</si>
  <si>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</si>
  <si>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</si>
  <si>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</si>
  <si>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</si>
  <si>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</si>
  <si>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</si>
  <si>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</si>
  <si>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</si>
  <si>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</si>
  <si>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</si>
  <si>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</si>
  <si>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</si>
  <si>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</si>
  <si>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</si>
  <si>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</si>
  <si>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</si>
  <si>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</si>
  <si>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</si>
  <si>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</si>
  <si>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</si>
  <si>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</si>
  <si>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</si>
  <si>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</si>
  <si>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</si>
  <si>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</si>
  <si>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</si>
  <si>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</si>
  <si>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</si>
  <si>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</si>
  <si>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</si>
  <si>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</si>
  <si>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</si>
  <si>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</si>
  <si>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</si>
  <si>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</si>
  <si>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</si>
  <si>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</si>
  <si>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</si>
  <si>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</si>
  <si>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</si>
  <si>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</si>
  <si>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</si>
  <si>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</si>
  <si>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</si>
  <si>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</si>
  <si>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</si>
  <si>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</si>
  <si>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</si>
  <si>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</si>
  <si>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</si>
  <si>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</si>
  <si>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</si>
  <si>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</si>
  <si>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</si>
  <si>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</si>
  <si>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</si>
  <si>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</si>
  <si>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</si>
  <si>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</si>
  <si>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</si>
  <si>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</si>
  <si>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</si>
  <si>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</si>
  <si>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</si>
  <si>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</si>
  <si>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</si>
  <si>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</si>
  <si>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</si>
  <si>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</si>
  <si>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</si>
  <si>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</si>
  <si>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</si>
  <si>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</si>
  <si>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</si>
  <si>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</si>
  <si>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</si>
  <si>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</si>
  <si>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</si>
  <si>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</si>
  <si>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</si>
  <si>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</si>
  <si>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</si>
  <si>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</si>
  <si>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</si>
  <si>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</si>
  <si>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</si>
  <si>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</si>
  <si>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</si>
  <si>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</si>
  <si>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</si>
  <si>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</si>
  <si>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</si>
  <si>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</si>
  <si>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</si>
  <si>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</si>
  <si>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</si>
  <si>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</si>
  <si>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</si>
  <si>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</si>
  <si>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</si>
  <si>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</si>
  <si>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</si>
  <si>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</si>
  <si>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</si>
  <si>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</si>
  <si>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</si>
  <si>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</si>
  <si>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</si>
  <si>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</si>
  <si>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</si>
  <si>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</si>
  <si>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</si>
  <si>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</si>
  <si>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</si>
  <si>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</si>
  <si>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</si>
  <si>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</si>
  <si>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</si>
  <si>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</si>
  <si>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</si>
  <si>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</si>
  <si>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</si>
  <si>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</si>
  <si>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</si>
  <si>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</si>
  <si>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</si>
  <si>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</si>
  <si>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</si>
  <si>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</si>
  <si>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</si>
  <si>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</si>
  <si>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</si>
  <si>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</si>
  <si>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</si>
  <si>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</si>
  <si>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</si>
  <si>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</si>
  <si>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</si>
  <si>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</si>
  <si>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</si>
  <si>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</si>
  <si>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</si>
  <si>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</si>
  <si>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</si>
  <si>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</si>
  <si>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</si>
  <si>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</si>
  <si>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</si>
  <si>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</si>
  <si>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</si>
  <si>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</si>
  <si>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</si>
  <si>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</si>
  <si>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</si>
  <si>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</si>
  <si>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</si>
  <si>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</si>
  <si>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</si>
  <si>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</si>
  <si>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</si>
  <si>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</si>
  <si>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</si>
  <si>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</si>
  <si>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</si>
  <si>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</si>
  <si>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</si>
  <si>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</si>
  <si>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</si>
  <si>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</si>
  <si>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</si>
  <si>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</si>
  <si>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</si>
  <si>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</si>
  <si>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</si>
  <si>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</si>
  <si>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</si>
  <si>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</si>
  <si>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</si>
  <si>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</si>
  <si>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</si>
  <si>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</si>
  <si>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</si>
  <si>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</si>
  <si>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</si>
  <si>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</si>
  <si>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</si>
  <si>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</si>
  <si>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</si>
  <si>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</si>
  <si>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</si>
  <si>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</si>
  <si>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</si>
  <si>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</si>
  <si>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</si>
  <si>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</si>
  <si>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</si>
  <si>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</si>
  <si>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</si>
  <si>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</si>
  <si>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</si>
  <si>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</si>
  <si>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</si>
  <si>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</si>
  <si>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</si>
  <si>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</si>
  <si>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</si>
  <si>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</si>
  <si>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</si>
  <si>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</si>
  <si>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</si>
  <si>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</si>
  <si>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</si>
  <si>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</si>
  <si>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</si>
  <si>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</si>
  <si>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</si>
  <si>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</si>
  <si>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</si>
  <si>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</si>
  <si>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</si>
  <si>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</si>
  <si>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</si>
  <si>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</si>
  <si>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</si>
  <si>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</si>
  <si>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</si>
  <si>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</si>
  <si>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</si>
  <si>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</si>
  <si>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</si>
  <si>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</si>
  <si>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</si>
  <si>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</si>
  <si>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</si>
  <si>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</si>
  <si>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</si>
  <si>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</si>
  <si>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</si>
  <si>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</si>
  <si>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</si>
  <si>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</si>
  <si>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</si>
  <si>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</si>
  <si>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</si>
  <si>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</si>
  <si>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</si>
  <si>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</si>
  <si>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</si>
  <si>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</si>
  <si>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</si>
  <si>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</si>
  <si>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</si>
  <si>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</si>
  <si>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</si>
  <si>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</si>
  <si>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</si>
  <si>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</si>
  <si>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</si>
  <si>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</si>
  <si>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</si>
  <si>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</si>
  <si>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</si>
  <si>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</si>
  <si>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</si>
  <si>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</si>
  <si>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</si>
  <si>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</si>
  <si>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</si>
  <si>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</si>
  <si>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</si>
  <si>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</si>
  <si>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</si>
  <si>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</si>
  <si>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</si>
  <si>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</si>
  <si>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</si>
  <si>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</si>
  <si>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</si>
  <si>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</si>
  <si>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</si>
  <si>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</si>
  <si>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</si>
  <si>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</si>
  <si>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</si>
  <si>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</si>
  <si>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</si>
  <si>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</si>
  <si>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</si>
  <si>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</si>
  <si>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</si>
  <si>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</si>
  <si>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</si>
  <si>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</si>
  <si>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</si>
  <si>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</si>
  <si>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</si>
  <si>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</si>
  <si>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</si>
  <si>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</si>
  <si>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</si>
  <si>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</si>
  <si>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</si>
  <si>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</si>
  <si>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</si>
  <si>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</si>
  <si>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</si>
  <si>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</si>
  <si>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</si>
  <si>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</si>
  <si>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</si>
  <si>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</si>
  <si>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</si>
  <si>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</si>
  <si>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</si>
  <si>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</si>
  <si>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</si>
  <si>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</si>
  <si>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</si>
  <si>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</si>
  <si>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</si>
  <si>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</si>
  <si>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</si>
  <si>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</si>
  <si>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</si>
  <si>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</si>
  <si>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</si>
  <si>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</si>
  <si>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</si>
  <si>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</si>
  <si>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</si>
  <si>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</si>
  <si>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</si>
  <si>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</si>
  <si>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</si>
  <si>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</si>
  <si>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</si>
  <si>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</si>
  <si>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</si>
  <si>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</si>
  <si>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</si>
  <si>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</si>
  <si>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</si>
  <si>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</si>
  <si>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</si>
  <si>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</si>
  <si>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</si>
  <si>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</si>
  <si>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</si>
  <si>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</si>
  <si>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</si>
  <si>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</si>
  <si>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</si>
  <si>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</si>
  <si>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</si>
  <si>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</si>
  <si>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</si>
  <si>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</si>
  <si>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</si>
  <si>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</si>
  <si>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</si>
  <si>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</si>
  <si>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</si>
  <si>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</si>
  <si>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</si>
  <si>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</si>
  <si>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</si>
  <si>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</si>
  <si>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</si>
  <si>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</si>
  <si>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</si>
  <si>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</si>
  <si>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</si>
  <si>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</si>
  <si>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</si>
  <si>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</si>
  <si>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</si>
  <si>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</si>
  <si>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</si>
  <si>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</si>
  <si>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</si>
  <si>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</si>
  <si>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</si>
  <si>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</si>
  <si>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</si>
  <si>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</si>
  <si>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</si>
  <si>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</si>
  <si>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</si>
  <si>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</si>
  <si>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</si>
  <si>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</si>
  <si>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</si>
  <si>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</si>
  <si>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</si>
  <si>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</si>
  <si>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</si>
  <si>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</si>
  <si>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</si>
  <si>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</si>
  <si>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</si>
  <si>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</si>
  <si>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</si>
  <si>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</si>
  <si>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</si>
  <si>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</si>
  <si>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</si>
  <si>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</si>
  <si>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</si>
  <si>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</si>
  <si>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</si>
  <si>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</si>
  <si>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</si>
  <si>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</si>
  <si>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</si>
  <si>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</si>
  <si>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</si>
  <si>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</si>
  <si>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</si>
  <si>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</si>
  <si>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</si>
  <si>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</si>
  <si>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</si>
  <si>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</si>
  <si>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</si>
  <si>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</si>
  <si>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</si>
  <si>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</si>
  <si>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</si>
  <si>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</si>
  <si>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</si>
  <si>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</si>
  <si>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</si>
  <si>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</si>
  <si>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</si>
  <si>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</si>
  <si>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</si>
  <si>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</si>
  <si>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</si>
  <si>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</si>
  <si>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</si>
  <si>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</si>
  <si>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</si>
  <si>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</si>
  <si>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</si>
  <si>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</si>
  <si>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</si>
  <si>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</si>
  <si>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</si>
  <si>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</si>
  <si>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</si>
  <si>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</si>
  <si>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</si>
  <si>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</si>
  <si>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</si>
  <si>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</si>
  <si>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</si>
  <si>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</si>
  <si>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</si>
  <si>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</si>
  <si>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</si>
  <si>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</si>
  <si>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</si>
  <si>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</si>
  <si>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</si>
  <si>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</si>
  <si>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</si>
  <si>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</si>
  <si>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</si>
  <si>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</si>
  <si>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</si>
  <si>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</si>
  <si>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</si>
  <si>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</si>
  <si>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</si>
  <si>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</si>
  <si>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</si>
  <si>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</si>
  <si>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</si>
  <si>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</si>
  <si>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</si>
  <si>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</si>
  <si>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</si>
  <si>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</si>
  <si>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</si>
  <si>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</si>
  <si>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</si>
  <si>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</si>
  <si>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</si>
  <si>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</si>
  <si>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</si>
  <si>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</si>
  <si>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</si>
  <si>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</si>
  <si>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</si>
  <si>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</si>
  <si>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</si>
  <si>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</si>
  <si>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</si>
  <si>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</si>
  <si>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</si>
  <si>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</si>
  <si>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</si>
  <si>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</si>
  <si>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</si>
  <si>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</si>
  <si>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</si>
  <si>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</si>
  <si>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</si>
  <si>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</si>
  <si>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</si>
  <si>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</si>
  <si>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</si>
  <si>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</si>
  <si>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</si>
  <si>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</si>
  <si>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</si>
  <si>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</si>
  <si>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</si>
  <si>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</si>
  <si>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</si>
  <si>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</si>
  <si>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</si>
  <si>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</si>
  <si>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</si>
  <si>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</si>
  <si>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</si>
  <si>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</si>
  <si>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</si>
  <si>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</si>
  <si>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</si>
  <si>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</si>
  <si>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</si>
  <si>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</si>
  <si>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</si>
  <si>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</si>
  <si>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</si>
  <si>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</si>
  <si>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</si>
  <si>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</si>
  <si>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</si>
  <si>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</si>
  <si>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</si>
  <si>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</si>
  <si>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</si>
  <si>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</si>
  <si>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</si>
  <si>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</si>
  <si>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</si>
  <si>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</si>
  <si>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</si>
  <si>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</si>
  <si>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</si>
  <si>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</si>
  <si>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</si>
  <si>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</si>
  <si>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</si>
  <si>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</si>
  <si>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</si>
  <si>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</si>
  <si>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</si>
  <si>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</si>
  <si>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</si>
  <si>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</si>
  <si>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</si>
  <si>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</si>
  <si>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</si>
  <si>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</si>
  <si>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</si>
  <si>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</si>
  <si>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</si>
  <si>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</si>
  <si>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</si>
  <si>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</si>
  <si>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</si>
  <si>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</si>
  <si>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</si>
  <si>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</si>
  <si>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</si>
  <si>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</si>
  <si>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</si>
  <si>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</si>
  <si>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</si>
  <si>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</si>
  <si>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</si>
  <si>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</si>
  <si>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</si>
  <si>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</si>
  <si>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</si>
  <si>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</si>
  <si>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</si>
  <si>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</si>
  <si>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</si>
  <si>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</si>
  <si>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</si>
  <si>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</si>
  <si>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</si>
  <si>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</si>
  <si>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</si>
  <si>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</si>
  <si>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</si>
  <si>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</si>
  <si>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</si>
  <si>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</si>
  <si>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</si>
  <si>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</si>
  <si>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</si>
  <si>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</si>
  <si>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</si>
  <si>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</si>
  <si>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</si>
  <si>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</si>
  <si>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</si>
  <si>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</si>
  <si>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</si>
  <si>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</si>
  <si>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</si>
  <si>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</si>
  <si>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</si>
  <si>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</si>
  <si>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</si>
  <si>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</si>
  <si>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</si>
  <si>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</si>
  <si>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</si>
  <si>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</si>
  <si>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</si>
  <si>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</si>
  <si>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</si>
  <si>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</si>
  <si>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</si>
  <si>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</si>
  <si>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</si>
  <si>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</si>
  <si>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</si>
  <si>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</si>
  <si>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</si>
  <si>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</si>
  <si>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</si>
  <si>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</si>
  <si>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</si>
  <si>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</si>
  <si>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</si>
  <si>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</si>
  <si>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</si>
  <si>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</si>
  <si>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</si>
  <si>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</si>
  <si>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</si>
  <si>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</si>
  <si>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</si>
  <si>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</si>
  <si>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</si>
  <si>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</si>
  <si>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</si>
  <si>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</si>
  <si>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</si>
  <si>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</si>
  <si>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</si>
  <si>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</si>
  <si>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</si>
  <si>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</si>
  <si>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</si>
  <si>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</si>
  <si>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</si>
  <si>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</si>
  <si>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</si>
  <si>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</si>
  <si>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</si>
  <si>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</si>
  <si>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</si>
  <si>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</si>
  <si>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</si>
  <si>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</si>
  <si>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</si>
  <si>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</si>
  <si>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</si>
  <si>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</si>
  <si>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</si>
  <si>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</si>
  <si>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</si>
  <si>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</si>
  <si>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</si>
  <si>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</si>
  <si>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</si>
  <si>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</si>
  <si>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</si>
  <si>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</si>
  <si>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</si>
  <si>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</si>
  <si>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</si>
  <si>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</si>
  <si>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</si>
  <si>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</si>
  <si>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</si>
  <si>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</si>
  <si>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</si>
  <si>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</si>
  <si>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</si>
  <si>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</si>
  <si>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</si>
  <si>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</si>
  <si>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</si>
  <si>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</si>
  <si>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</si>
  <si>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</si>
  <si>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</si>
  <si>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</si>
  <si>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</si>
  <si>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</si>
  <si>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</si>
  <si>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</si>
  <si>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</si>
  <si>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</si>
  <si>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</si>
  <si>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</si>
  <si>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</si>
  <si>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</si>
  <si>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</si>
  <si>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</si>
  <si>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</si>
  <si>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</si>
  <si>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</si>
  <si>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</si>
  <si>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</si>
  <si>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</si>
  <si>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</si>
  <si>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</si>
  <si>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</si>
  <si>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</si>
  <si>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</si>
  <si>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</si>
  <si>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</si>
  <si>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</si>
  <si>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</si>
  <si>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</si>
  <si>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</si>
  <si>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</si>
  <si>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</si>
  <si>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</si>
  <si>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</si>
  <si>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</si>
  <si>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</si>
  <si>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</si>
  <si>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</si>
  <si>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</si>
  <si>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</si>
  <si>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</si>
  <si>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</si>
  <si>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</si>
  <si>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</si>
  <si>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</si>
  <si>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</si>
  <si>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</si>
  <si>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</si>
  <si>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</si>
  <si>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</si>
  <si>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</si>
  <si>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</si>
  <si>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</si>
  <si>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</si>
  <si>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</si>
  <si>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</si>
  <si>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</si>
  <si>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</si>
  <si>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</si>
  <si>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</si>
  <si>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</si>
  <si>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</si>
  <si>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</si>
  <si>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</si>
  <si>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</si>
  <si>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</si>
  <si>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</si>
  <si>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</si>
  <si>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</si>
  <si>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</si>
  <si>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</si>
  <si>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</si>
  <si>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</si>
  <si>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</si>
  <si>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</si>
  <si>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</si>
  <si>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</si>
  <si>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</si>
  <si>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</si>
  <si>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</si>
  <si>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</si>
  <si>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</si>
  <si>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</si>
  <si>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</si>
  <si>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</si>
  <si>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</si>
  <si>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</si>
  <si>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</si>
  <si>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</si>
  <si>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</si>
  <si>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</si>
  <si>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</si>
  <si>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</si>
  <si>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</si>
  <si>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</si>
  <si>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</si>
  <si>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</si>
  <si>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</si>
  <si>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</si>
  <si>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</si>
  <si>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</si>
  <si>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</si>
  <si>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</si>
  <si>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</si>
  <si>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</si>
  <si>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</si>
  <si>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</si>
  <si>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</si>
  <si>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</si>
  <si>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</si>
  <si>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</si>
  <si>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</si>
  <si>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</si>
  <si>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</si>
  <si>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</si>
  <si>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</si>
  <si>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</si>
  <si>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</si>
  <si>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</si>
  <si>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</si>
  <si>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</si>
  <si>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</si>
  <si>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</si>
  <si>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</si>
  <si>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</si>
  <si>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</si>
  <si>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</si>
  <si>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</si>
  <si>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</si>
  <si>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</si>
  <si>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</si>
  <si>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</si>
  <si>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</si>
  <si>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</si>
  <si>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</si>
  <si>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</si>
  <si>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</si>
  <si>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</si>
  <si>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</si>
  <si>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</si>
  <si>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</si>
  <si>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</si>
  <si>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</si>
  <si>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</si>
  <si>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</si>
  <si>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</si>
  <si>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</si>
  <si>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</si>
  <si>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</si>
  <si>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</si>
  <si>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</si>
  <si>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</si>
  <si>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</si>
  <si>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</si>
  <si>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</si>
  <si>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</si>
  <si>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</si>
  <si>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</si>
  <si>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</si>
  <si>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</si>
  <si>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</si>
  <si>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</si>
  <si>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</si>
  <si>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</si>
  <si>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</si>
  <si>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</si>
  <si>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</si>
  <si>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</si>
  <si>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</si>
  <si>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</si>
  <si>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</si>
  <si>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</si>
  <si>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</si>
  <si>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</si>
  <si>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</si>
  <si>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</si>
  <si>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</si>
  <si>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</si>
  <si>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</si>
  <si>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</si>
  <si>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</si>
  <si>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</si>
  <si>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</si>
  <si>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</si>
  <si>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</si>
  <si>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</si>
  <si>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</si>
  <si>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</si>
  <si>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</si>
  <si>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</si>
  <si>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</si>
  <si>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</si>
  <si>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</si>
  <si>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</si>
  <si>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</si>
  <si>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</si>
  <si>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</si>
  <si>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</si>
  <si>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</si>
  <si>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</si>
  <si>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</si>
  <si>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</si>
  <si>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</si>
  <si>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</si>
  <si>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</si>
  <si>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</si>
  <si>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</si>
  <si>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</si>
  <si>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</si>
  <si>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</si>
  <si>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</si>
  <si>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</si>
  <si>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</si>
  <si>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</si>
  <si>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</si>
  <si>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</si>
  <si>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</si>
  <si>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</si>
  <si>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</si>
  <si>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</si>
  <si>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</si>
  <si>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</si>
  <si>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</si>
  <si>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</si>
  <si>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</si>
  <si>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</si>
  <si>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</si>
  <si>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</si>
  <si>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</si>
  <si>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</si>
  <si>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</si>
  <si>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</si>
  <si>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</si>
  <si>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</si>
  <si>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</si>
  <si>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</si>
  <si>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</si>
  <si>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</si>
  <si>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</si>
  <si>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</si>
  <si>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</si>
  <si>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</si>
  <si>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</si>
  <si>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</si>
  <si>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</si>
  <si>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</si>
  <si>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</si>
  <si>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</si>
  <si>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</si>
  <si>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</si>
  <si>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</si>
  <si>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</si>
  <si>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</si>
  <si>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</si>
  <si>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</si>
  <si>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</si>
  <si>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</si>
  <si>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</si>
  <si>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</si>
  <si>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</si>
  <si>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</si>
  <si>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</si>
  <si>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</si>
  <si>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</si>
  <si>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</si>
  <si>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</si>
  <si>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</si>
  <si>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</si>
  <si>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</si>
  <si>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</si>
  <si>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</si>
  <si>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</si>
  <si>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</si>
  <si>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</si>
  <si>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</si>
  <si>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</si>
  <si>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</si>
  <si>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</si>
  <si>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</si>
  <si>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</si>
  <si>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</si>
  <si>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</si>
  <si>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</si>
  <si>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</si>
  <si>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</si>
  <si>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</si>
  <si>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</si>
  <si>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</si>
  <si>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</si>
  <si>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</si>
  <si>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</si>
  <si>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</si>
  <si>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</si>
  <si>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</si>
  <si>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</si>
  <si>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</si>
  <si>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</si>
  <si>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</si>
  <si>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</si>
  <si>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</si>
  <si>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</si>
  <si>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</si>
  <si>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</si>
  <si>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</si>
  <si>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</si>
  <si>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</si>
  <si>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</si>
  <si>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</si>
  <si>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</si>
  <si>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</si>
  <si>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</si>
  <si>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</si>
  <si>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</si>
  <si>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</si>
  <si>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</si>
  <si>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</si>
  <si>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</si>
  <si>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</si>
  <si>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</si>
  <si>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</si>
  <si>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</si>
  <si>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</si>
  <si>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</si>
  <si>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</si>
  <si>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</si>
  <si>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</si>
  <si>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</si>
  <si>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</si>
  <si>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</si>
  <si>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</si>
  <si>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</si>
  <si>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</si>
  <si>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</si>
  <si>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</si>
  <si>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</si>
  <si>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</si>
  <si>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</si>
  <si>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</si>
  <si>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</si>
  <si>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</si>
  <si>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</si>
  <si>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</si>
  <si>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</si>
  <si>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</si>
  <si>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</si>
  <si>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</si>
  <si>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</si>
  <si>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</si>
  <si>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</si>
  <si>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</si>
  <si>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</si>
  <si>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</si>
  <si>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</si>
  <si>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</si>
  <si>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</si>
  <si>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</si>
  <si>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</si>
  <si>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</si>
  <si>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</si>
  <si>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</si>
  <si>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</si>
  <si>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</si>
  <si>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</si>
  <si>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</si>
  <si>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</si>
  <si>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</si>
  <si>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</si>
  <si>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</si>
  <si>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</si>
  <si>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</si>
  <si>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</si>
  <si>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</si>
  <si>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</si>
  <si>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</si>
  <si>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</si>
  <si>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</si>
  <si>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</si>
  <si>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</si>
  <si>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</si>
  <si>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</si>
  <si>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</si>
  <si>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</si>
  <si>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</si>
  <si>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</si>
  <si>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</si>
  <si>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</si>
  <si>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</si>
  <si>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</si>
  <si>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</si>
  <si>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</si>
  <si>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</si>
  <si>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</si>
  <si>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</si>
  <si>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</si>
  <si>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</si>
  <si>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</si>
  <si>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</si>
  <si>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</si>
  <si>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</si>
  <si>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</si>
  <si>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</si>
  <si>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</si>
  <si>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</si>
  <si>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</si>
  <si>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</si>
  <si>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</si>
  <si>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</si>
  <si>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</si>
  <si>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</si>
  <si>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</si>
  <si>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</si>
  <si>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</si>
  <si>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</si>
  <si>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</si>
  <si>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</si>
  <si>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</si>
  <si>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</si>
  <si>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</si>
  <si>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</si>
  <si>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</si>
  <si>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</si>
  <si>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</si>
  <si>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</si>
  <si>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</si>
  <si>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</si>
  <si>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</si>
  <si>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</si>
  <si>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</si>
  <si>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</si>
  <si>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</si>
  <si>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</si>
  <si>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</si>
  <si>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</si>
  <si>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</si>
  <si>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</si>
  <si>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</si>
  <si>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</si>
  <si>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</si>
  <si>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</si>
  <si>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</si>
  <si>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</si>
  <si>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</si>
  <si>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</si>
  <si>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</si>
  <si>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</si>
  <si>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</si>
  <si>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</si>
  <si>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</si>
  <si>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</si>
  <si>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</si>
  <si>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</si>
  <si>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</si>
  <si>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</si>
  <si>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</si>
  <si>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</si>
  <si>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</si>
  <si>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</si>
  <si>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</si>
  <si>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</si>
  <si>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</si>
  <si>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</si>
  <si>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</si>
  <si>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</si>
  <si>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</si>
  <si>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</si>
  <si>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</si>
  <si>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</si>
  <si>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</si>
  <si>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</si>
  <si>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</si>
  <si>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</si>
  <si>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</si>
  <si>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</si>
  <si>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</si>
  <si>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</si>
  <si>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</si>
  <si>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</si>
  <si>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</si>
  <si>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</si>
  <si>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</si>
  <si>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</si>
  <si>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</si>
  <si>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</si>
  <si>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</si>
  <si>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</si>
  <si>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</si>
  <si>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</si>
  <si>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</si>
  <si>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</si>
  <si>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</si>
  <si>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</si>
  <si>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</si>
  <si>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</si>
  <si>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</si>
  <si>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</si>
  <si>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</si>
  <si>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</si>
  <si>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</si>
  <si>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</si>
  <si>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</si>
  <si>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</si>
  <si>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</si>
  <si>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</si>
  <si>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</si>
  <si>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</si>
  <si>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</si>
  <si>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</si>
  <si>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</si>
  <si>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</si>
  <si>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</si>
  <si>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</si>
  <si>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</si>
  <si>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</si>
  <si>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</si>
  <si>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</si>
  <si>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</si>
  <si>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</si>
  <si>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</si>
  <si>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</si>
  <si>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</si>
  <si>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</si>
  <si>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</si>
  <si>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</si>
  <si>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</si>
  <si>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</si>
  <si>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</si>
  <si>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</si>
  <si>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</si>
  <si>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</si>
  <si>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</si>
  <si>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</si>
  <si>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</si>
  <si>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</si>
  <si>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</si>
  <si>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</si>
  <si>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</si>
  <si>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</si>
  <si>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</si>
  <si>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</si>
  <si>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</si>
  <si>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</si>
  <si>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</si>
  <si>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</si>
  <si>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</si>
  <si>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</si>
  <si>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</si>
  <si>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</si>
  <si>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</si>
  <si>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</si>
  <si>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</si>
  <si>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</si>
  <si>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</si>
  <si>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</si>
  <si>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</si>
  <si>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</si>
  <si>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</si>
  <si>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</si>
  <si>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</si>
  <si>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</si>
  <si>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</si>
  <si>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</si>
  <si>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</si>
  <si>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</si>
  <si>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</si>
  <si>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</si>
  <si>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</si>
  <si>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</si>
  <si>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</si>
  <si>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</si>
  <si>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</si>
  <si>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</si>
  <si>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</si>
  <si>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</si>
  <si>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</si>
  <si>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</si>
  <si>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</si>
  <si>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</si>
  <si>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</si>
  <si>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</si>
  <si>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</si>
  <si>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</si>
  <si>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</si>
  <si>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</si>
  <si>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</si>
  <si>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</si>
  <si>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</si>
  <si>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</si>
  <si>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</si>
  <si>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</si>
  <si>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</si>
  <si>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</si>
  <si>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</si>
  <si>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</si>
  <si>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</si>
  <si>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</si>
  <si>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</si>
  <si>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</si>
  <si>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</si>
  <si>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</si>
  <si>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</si>
  <si>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</si>
  <si>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</si>
  <si>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</si>
  <si>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</si>
  <si>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</si>
  <si>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</si>
  <si>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</si>
  <si>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</si>
  <si>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</si>
  <si>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</si>
  <si>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</si>
  <si>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</si>
  <si>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</si>
  <si>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</si>
  <si>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</si>
  <si>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</si>
  <si>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</si>
  <si>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</si>
  <si>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</si>
  <si>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</si>
  <si>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</si>
  <si>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</si>
  <si>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</si>
  <si>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</si>
  <si>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</si>
  <si>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</si>
  <si>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</si>
  <si>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</si>
  <si>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</si>
  <si>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</si>
  <si>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</si>
  <si>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</si>
  <si>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</si>
  <si>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</si>
  <si>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</si>
  <si>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</si>
  <si>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</si>
  <si>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</si>
  <si>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</si>
  <si>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</si>
  <si>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</si>
  <si>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</si>
  <si>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</si>
  <si>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</si>
  <si>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</si>
  <si>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</si>
  <si>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</si>
  <si>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</si>
  <si>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</si>
  <si>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</si>
  <si>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</si>
  <si>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</si>
  <si>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</si>
  <si>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</si>
  <si>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</si>
  <si>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</si>
  <si>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</si>
  <si>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</si>
  <si>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</si>
  <si>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</si>
  <si>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</si>
  <si>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</si>
  <si>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</si>
  <si>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</si>
  <si>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</si>
  <si>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</si>
  <si>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</si>
  <si>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</si>
  <si>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</si>
  <si>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</si>
  <si>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</si>
  <si>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</si>
  <si>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</si>
  <si>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</si>
  <si>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</si>
  <si>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</si>
  <si>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</si>
  <si>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</si>
  <si>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</si>
  <si>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</si>
  <si>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</si>
  <si>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</si>
  <si>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</si>
  <si>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</si>
  <si>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</si>
  <si>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</si>
  <si>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</si>
  <si>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</si>
  <si>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</si>
  <si>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</si>
  <si>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</si>
  <si>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</si>
  <si>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</si>
  <si>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</si>
  <si>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</si>
  <si>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</si>
  <si>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</si>
  <si>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</si>
  <si>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</si>
  <si>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</si>
  <si>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</si>
  <si>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</si>
  <si>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</si>
  <si>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</si>
  <si>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</si>
  <si>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</si>
  <si>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</si>
  <si>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</si>
  <si>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</si>
  <si>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</si>
  <si>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</si>
  <si>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</si>
  <si>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</si>
  <si>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</si>
  <si>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</si>
  <si>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</si>
  <si>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</si>
  <si>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</si>
  <si>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</si>
  <si>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</si>
  <si>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</si>
  <si>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</si>
  <si>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</si>
  <si>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</si>
  <si>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</si>
  <si>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</si>
  <si>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</si>
  <si>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</si>
  <si>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</si>
  <si>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</si>
  <si>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</si>
  <si>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</si>
  <si>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</si>
  <si>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</si>
  <si>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</si>
  <si>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</si>
  <si>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</si>
  <si>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</si>
  <si>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</si>
  <si>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</si>
  <si>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</si>
  <si>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</si>
  <si>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</si>
  <si>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</si>
  <si>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</si>
  <si>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</si>
  <si>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</si>
  <si>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</si>
  <si>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</si>
  <si>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</si>
  <si>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</si>
  <si>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</si>
  <si>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</si>
  <si>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</si>
  <si>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</si>
  <si>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</si>
  <si>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</si>
  <si>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</si>
  <si>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</si>
  <si>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</si>
  <si>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</si>
  <si>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</si>
  <si>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</si>
  <si>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</si>
  <si>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</si>
  <si>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</si>
  <si>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</si>
  <si>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</si>
  <si>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</si>
  <si>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</si>
  <si>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</si>
  <si>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</si>
  <si>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</si>
  <si>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</si>
  <si>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</si>
  <si>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</si>
  <si>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</si>
  <si>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</si>
  <si>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</si>
  <si>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</si>
  <si>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</si>
  <si>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</si>
  <si>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</si>
  <si>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</si>
  <si>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</si>
  <si>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</si>
  <si>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</si>
  <si>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</si>
  <si>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</si>
  <si>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</si>
  <si>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</si>
  <si>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</si>
  <si>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</si>
  <si>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</si>
  <si>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</si>
  <si>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</si>
  <si>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</si>
  <si>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</si>
  <si>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</si>
  <si>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</si>
  <si>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</si>
  <si>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</si>
  <si>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</si>
  <si>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</si>
  <si>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</si>
  <si>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</si>
  <si>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</si>
  <si>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</si>
  <si>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</si>
  <si>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</si>
  <si>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</si>
  <si>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</si>
  <si>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</si>
  <si>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</si>
  <si>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</si>
  <si>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</si>
  <si>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</si>
  <si>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</si>
  <si>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</si>
  <si>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</si>
  <si>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</si>
  <si>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</si>
  <si>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</si>
  <si>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</si>
  <si>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</si>
  <si>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</si>
  <si>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</si>
  <si>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</si>
  <si>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</si>
  <si>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</si>
  <si>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</si>
  <si>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</si>
  <si>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</si>
  <si>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</si>
  <si>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</si>
  <si>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</si>
  <si>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</si>
  <si>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</si>
  <si>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</si>
  <si>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</si>
  <si>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</si>
  <si>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</si>
  <si>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</si>
  <si>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</si>
  <si>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</si>
  <si>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</si>
  <si>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</si>
  <si>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</si>
  <si>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</si>
  <si>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</si>
  <si>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</si>
  <si>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</si>
  <si>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</si>
  <si>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</si>
  <si>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</si>
  <si>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</si>
  <si>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</si>
  <si>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</si>
  <si>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</si>
  <si>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</si>
  <si>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</si>
  <si>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</si>
  <si>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</si>
  <si>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</si>
  <si>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</si>
  <si>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</si>
  <si>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</si>
  <si>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</si>
  <si>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</si>
  <si>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</si>
  <si>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</si>
  <si>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</si>
  <si>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</si>
  <si>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</si>
  <si>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</si>
  <si>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</si>
  <si>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</si>
  <si>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</si>
  <si>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</si>
  <si>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</si>
  <si>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</si>
  <si>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</si>
  <si>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</si>
  <si>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</si>
  <si>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</si>
  <si>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</si>
  <si>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</si>
  <si>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</si>
  <si>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</si>
  <si>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</si>
  <si>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</si>
  <si>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</si>
  <si>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</si>
  <si>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</si>
  <si>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</si>
  <si>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</si>
  <si>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</si>
  <si>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</si>
  <si>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</si>
  <si>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</si>
  <si>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</si>
  <si>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</si>
  <si>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</si>
  <si>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</si>
  <si>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</si>
  <si>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</si>
  <si>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</si>
  <si>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</si>
  <si>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</si>
  <si>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</si>
  <si>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</si>
  <si>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</si>
  <si>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</si>
  <si>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</si>
  <si>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</si>
  <si>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</si>
  <si>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</si>
  <si>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</si>
  <si>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</si>
  <si>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</si>
  <si>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</si>
  <si>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</si>
  <si>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</si>
  <si>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</si>
  <si>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</si>
  <si>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</si>
  <si>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</si>
  <si>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</si>
  <si>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</si>
  <si>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</si>
  <si>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</si>
  <si>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</si>
  <si>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</si>
  <si>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</si>
  <si>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</si>
  <si>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</si>
  <si>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</si>
  <si>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</si>
  <si>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</si>
  <si>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</si>
  <si>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</si>
  <si>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</si>
  <si>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</si>
  <si>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</si>
  <si>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</si>
  <si>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</si>
  <si>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</si>
  <si>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</si>
  <si>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</si>
  <si>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</si>
  <si>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</si>
  <si>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</si>
  <si>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</si>
  <si>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</si>
  <si>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</si>
  <si>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</si>
  <si>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</si>
  <si>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</si>
  <si>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</si>
  <si>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</si>
  <si>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</si>
  <si>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</si>
  <si>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</si>
  <si>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</si>
  <si>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</si>
  <si>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</si>
  <si>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</si>
  <si>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</si>
  <si>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</si>
  <si>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</si>
  <si>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</si>
  <si>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</si>
  <si>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</si>
  <si>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</si>
  <si>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</si>
  <si>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</si>
  <si>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</si>
  <si>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</si>
  <si>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</si>
  <si>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</si>
  <si>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</si>
  <si>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</si>
  <si>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</si>
  <si>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</si>
  <si>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</si>
  <si>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</si>
  <si>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</si>
  <si>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</si>
  <si>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</si>
  <si>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</si>
  <si>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</si>
  <si>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</si>
  <si>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</si>
  <si>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</si>
  <si>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</si>
  <si>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</si>
  <si>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</si>
  <si>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</si>
  <si>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</si>
  <si>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</si>
  <si>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</si>
  <si>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</si>
  <si>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</si>
  <si>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</si>
  <si>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</si>
  <si>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</si>
  <si>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</si>
  <si>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</si>
  <si>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</si>
  <si>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</si>
  <si>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</si>
  <si>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</si>
  <si>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</si>
  <si>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</si>
  <si>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</si>
  <si>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</si>
  <si>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</si>
  <si>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</si>
  <si>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</si>
  <si>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</si>
  <si>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</si>
  <si>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</si>
  <si>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</si>
  <si>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</si>
  <si>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</si>
  <si>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</si>
  <si>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</si>
  <si>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</si>
  <si>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</si>
  <si>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</si>
  <si>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</si>
  <si>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</si>
  <si>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</si>
  <si>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</si>
  <si>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</si>
  <si>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</si>
  <si>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</si>
  <si>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</si>
  <si>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</si>
  <si>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</si>
  <si>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</si>
  <si>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</si>
  <si>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</si>
  <si>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</si>
  <si>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</si>
  <si>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</si>
  <si>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</si>
  <si>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</si>
  <si>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</si>
  <si>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</si>
  <si>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</si>
  <si>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</si>
  <si>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</si>
  <si>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</si>
  <si>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</si>
  <si>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</si>
  <si>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</si>
  <si>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</si>
  <si>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</si>
  <si>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</si>
  <si>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</si>
  <si>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</si>
  <si>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</si>
  <si>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</si>
  <si>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</si>
  <si>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</si>
  <si>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</si>
  <si>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</si>
  <si>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</si>
  <si>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</si>
  <si>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</si>
  <si>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</si>
  <si>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</si>
  <si>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</si>
  <si>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</si>
  <si>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</si>
  <si>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</si>
  <si>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</si>
  <si>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</si>
  <si>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</si>
  <si>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</si>
  <si>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</si>
  <si>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</si>
  <si>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</si>
  <si>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</si>
  <si>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</si>
  <si>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</si>
  <si>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</si>
  <si>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</si>
  <si>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</si>
  <si>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</si>
  <si>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</si>
  <si>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</si>
  <si>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</si>
  <si>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</si>
  <si>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</si>
  <si>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</si>
  <si>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</si>
  <si>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</si>
  <si>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</si>
  <si>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</si>
  <si>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</si>
  <si>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</si>
  <si>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</si>
  <si>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</si>
  <si>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</si>
  <si>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</si>
  <si>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</si>
  <si>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</si>
  <si>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</si>
  <si>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</si>
  <si>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</si>
  <si>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</si>
  <si>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</si>
  <si>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</si>
  <si>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</si>
  <si>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</si>
  <si>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</si>
  <si>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</si>
  <si>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</si>
  <si>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</si>
  <si>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</si>
  <si>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</si>
  <si>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</si>
  <si>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</si>
  <si>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</si>
  <si>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</si>
  <si>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</si>
  <si>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</si>
  <si>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</si>
  <si>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</si>
  <si>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</si>
  <si>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</si>
  <si>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</si>
  <si>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</si>
  <si>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</si>
  <si>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</si>
  <si>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</si>
  <si>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</si>
  <si>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</si>
  <si>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</si>
  <si>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</si>
  <si>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</si>
  <si>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</si>
  <si>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</si>
  <si>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</si>
  <si>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</si>
  <si>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</si>
  <si>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</si>
  <si>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</si>
  <si>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</si>
  <si>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</si>
  <si>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</si>
  <si>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</si>
  <si>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</si>
  <si>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</si>
  <si>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</si>
  <si>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</si>
  <si>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</si>
  <si>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</si>
  <si>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</si>
  <si>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</si>
  <si>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</si>
  <si>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</si>
  <si>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</si>
  <si>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</si>
  <si>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</si>
  <si>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</si>
  <si>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</si>
  <si>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</si>
  <si>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</si>
  <si>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</si>
  <si>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</si>
  <si>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</si>
  <si>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</si>
  <si>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</si>
  <si>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</si>
  <si>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</si>
  <si>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</si>
  <si>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</si>
  <si>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</si>
  <si>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</si>
  <si>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</si>
  <si>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</si>
  <si>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</si>
  <si>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</si>
  <si>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</si>
  <si>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</si>
  <si>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</si>
  <si>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</si>
  <si>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</si>
  <si>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</si>
  <si>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</si>
  <si>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</si>
  <si>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</si>
  <si>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</si>
  <si>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</si>
  <si>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</si>
  <si>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</si>
  <si>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</si>
  <si>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</si>
  <si>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</si>
  <si>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</si>
  <si>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</si>
  <si>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</si>
  <si>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</si>
  <si>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</si>
  <si>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</si>
  <si>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</si>
  <si>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</si>
  <si>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</si>
  <si>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</si>
  <si>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</si>
  <si>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</si>
  <si>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</si>
  <si>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</si>
  <si>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</si>
  <si>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</si>
  <si>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</si>
  <si>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</si>
  <si>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</si>
  <si>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</si>
  <si>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</si>
  <si>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</si>
  <si>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</si>
  <si>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</si>
  <si>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</si>
  <si>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</si>
  <si>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</si>
  <si>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</si>
  <si>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</si>
  <si>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</si>
  <si>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</si>
  <si>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</si>
  <si>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</si>
  <si>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</si>
  <si>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</si>
  <si>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</si>
  <si>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</si>
  <si>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</si>
  <si>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</si>
  <si>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</si>
  <si>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</si>
  <si>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</si>
  <si>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</si>
  <si>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</si>
  <si>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</si>
  <si>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</si>
  <si>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</si>
  <si>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</si>
  <si>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</si>
  <si>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</si>
  <si>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</si>
  <si>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</si>
  <si>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</si>
  <si>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</si>
  <si>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</si>
  <si>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</si>
  <si>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</si>
  <si>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</si>
  <si>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</si>
  <si>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</si>
  <si>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</si>
  <si>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</si>
  <si>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</si>
  <si>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</si>
  <si>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</si>
  <si>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</si>
  <si>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</si>
  <si>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</si>
  <si>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</si>
  <si>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</si>
  <si>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</si>
  <si>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</si>
  <si>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</si>
  <si>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</si>
  <si>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</si>
  <si>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</si>
  <si>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</si>
  <si>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</si>
  <si>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</si>
  <si>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</si>
  <si>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</si>
  <si>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</si>
  <si>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</si>
  <si>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</si>
  <si>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</si>
  <si>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</si>
  <si>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</si>
  <si>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</si>
  <si>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</si>
  <si>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</si>
  <si>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</si>
  <si>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</si>
  <si>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</si>
  <si>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</si>
  <si>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</si>
  <si>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</si>
  <si>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</si>
  <si>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</si>
  <si>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</si>
  <si>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</si>
  <si>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</si>
  <si>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</si>
  <si>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</si>
  <si>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</si>
  <si>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</si>
  <si>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</si>
  <si>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</si>
  <si>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</si>
  <si>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</si>
  <si>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</si>
  <si>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</si>
  <si>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</si>
  <si>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</si>
  <si>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</si>
  <si>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</si>
  <si>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</si>
  <si>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</si>
  <si>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</si>
  <si>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</si>
  <si>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</si>
  <si>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</si>
  <si>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</si>
  <si>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</si>
  <si>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</si>
  <si>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</si>
  <si>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</si>
  <si>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</si>
  <si>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</si>
  <si>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</si>
  <si>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</si>
  <si>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</si>
  <si>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</si>
  <si>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</si>
  <si>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</si>
  <si>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</si>
  <si>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</si>
  <si>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</si>
  <si>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</si>
  <si>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</si>
  <si>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</si>
  <si>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</si>
  <si>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</si>
  <si>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</si>
  <si>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</si>
  <si>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</si>
  <si>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</si>
  <si>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</si>
  <si>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</si>
  <si>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</si>
  <si>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</si>
  <si>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</si>
  <si>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</si>
  <si>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</si>
  <si>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</si>
  <si>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</si>
  <si>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</si>
  <si>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</si>
  <si>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</si>
  <si>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</si>
  <si>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</si>
  <si>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</si>
  <si>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</si>
  <si>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</si>
  <si>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</si>
  <si>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</si>
  <si>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</si>
  <si>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</si>
  <si>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</si>
  <si>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</si>
  <si>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</si>
  <si>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</si>
  <si>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</si>
  <si>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</si>
  <si>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</si>
  <si>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</si>
  <si>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</si>
  <si>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</si>
  <si>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</si>
  <si>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</si>
  <si>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</si>
  <si>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</si>
  <si>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</si>
  <si>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</si>
  <si>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</si>
  <si>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</si>
  <si>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</si>
  <si>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</si>
  <si>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</si>
  <si>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</si>
  <si>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</si>
  <si>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</si>
  <si>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</si>
  <si>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</si>
  <si>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</si>
  <si>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</si>
  <si>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</si>
  <si>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</si>
  <si>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</si>
  <si>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</si>
  <si>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</si>
  <si>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</si>
  <si>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</si>
  <si>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</si>
  <si>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</si>
  <si>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</si>
  <si>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</si>
  <si>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</si>
  <si>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</si>
  <si>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</si>
  <si>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</si>
  <si>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</si>
  <si>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</si>
  <si>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</si>
  <si>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</si>
  <si>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</si>
  <si>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</si>
  <si>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</si>
  <si>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</si>
  <si>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</si>
  <si>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</si>
  <si>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</si>
  <si>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</si>
  <si>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</si>
  <si>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</si>
  <si>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</si>
  <si>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</si>
  <si>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</si>
  <si>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</si>
  <si>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</si>
  <si>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</si>
  <si>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</si>
  <si>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</si>
  <si>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</si>
  <si>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</si>
  <si>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</si>
  <si>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</si>
  <si>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</si>
  <si>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</si>
  <si>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</si>
  <si>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</si>
  <si>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</si>
  <si>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</si>
  <si>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</si>
  <si>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</si>
  <si>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</si>
  <si>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</si>
  <si>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</si>
  <si>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</si>
  <si>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</si>
  <si>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</si>
  <si>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</si>
  <si>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</si>
  <si>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</si>
  <si>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</si>
  <si>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</si>
  <si>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</si>
  <si>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</si>
  <si>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</si>
  <si>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</si>
  <si>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</si>
  <si>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</si>
  <si>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</si>
  <si>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</si>
  <si>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</si>
  <si>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</si>
  <si>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</si>
  <si>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</si>
  <si>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</si>
  <si>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</si>
  <si>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</si>
  <si>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</si>
  <si>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</si>
  <si>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</si>
  <si>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</si>
  <si>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</si>
  <si>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</si>
  <si>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</si>
  <si>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</si>
  <si>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</si>
  <si>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</si>
  <si>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</si>
  <si>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</si>
  <si>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</si>
  <si>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</si>
  <si>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</si>
  <si>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</si>
  <si>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</si>
  <si>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</si>
  <si>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</si>
  <si>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</si>
  <si>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</si>
  <si>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</si>
  <si>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</si>
  <si>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</si>
  <si>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</si>
  <si>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</si>
  <si>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</si>
  <si>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</si>
  <si>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</si>
  <si>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</si>
  <si>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</si>
  <si>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</si>
  <si>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</si>
  <si>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</si>
  <si>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</si>
  <si>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</si>
  <si>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</si>
  <si>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</si>
  <si>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</si>
  <si>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</si>
  <si>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</si>
  <si>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</si>
  <si>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</si>
  <si>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</si>
  <si>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</si>
  <si>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</si>
  <si>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</si>
  <si>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</si>
  <si>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</si>
  <si>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</si>
  <si>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</si>
  <si>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</si>
  <si>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</si>
  <si>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</si>
  <si>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</si>
  <si>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</si>
  <si>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</si>
  <si>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</si>
  <si>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</si>
  <si>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</si>
  <si>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</si>
  <si>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</si>
  <si>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</si>
  <si>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</si>
  <si>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</si>
  <si>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</si>
  <si>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</si>
  <si>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</si>
  <si>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</si>
  <si>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</si>
  <si>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</si>
  <si>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</si>
  <si>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</si>
  <si>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</si>
  <si>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</si>
  <si>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</si>
  <si>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</si>
  <si>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</si>
  <si>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</si>
  <si>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</si>
  <si>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</si>
  <si>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</si>
  <si>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</si>
  <si>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</si>
  <si>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</si>
  <si>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</si>
  <si>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</si>
  <si>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</si>
  <si>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</si>
  <si>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</si>
  <si>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</si>
  <si>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</si>
  <si>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</si>
  <si>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</si>
  <si>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</si>
  <si>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</si>
  <si>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</si>
  <si>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</si>
  <si>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</si>
  <si>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</si>
  <si>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</si>
  <si>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</si>
  <si>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</si>
  <si>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</si>
  <si>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</si>
  <si>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</si>
  <si>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</si>
  <si>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</si>
  <si>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</si>
  <si>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</si>
  <si>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</si>
  <si>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</si>
  <si>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</si>
  <si>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</si>
  <si>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</si>
  <si>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</si>
  <si>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</si>
  <si>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</si>
  <si>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</si>
  <si>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</si>
  <si>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</si>
  <si>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</si>
  <si>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</si>
  <si>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</si>
  <si>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</si>
  <si>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</si>
  <si>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</si>
  <si>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</si>
  <si>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</si>
  <si>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</si>
  <si>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</si>
  <si>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</si>
  <si>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</si>
  <si>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</si>
  <si>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</si>
  <si>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</si>
  <si>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</si>
  <si>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</si>
  <si>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</si>
  <si>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</si>
  <si>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</si>
  <si>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</si>
  <si>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</si>
  <si>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</si>
  <si>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</si>
  <si>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</si>
  <si>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</si>
  <si>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</si>
  <si>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</si>
  <si>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</si>
  <si>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</si>
  <si>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</si>
  <si>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</si>
  <si>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</si>
  <si>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</si>
  <si>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</si>
  <si>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</si>
  <si>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</si>
  <si>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</si>
  <si>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</si>
  <si>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</si>
  <si>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</si>
  <si>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</si>
  <si>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</si>
  <si>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</si>
  <si>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</si>
  <si>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</si>
  <si>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</si>
  <si>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</si>
  <si>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</si>
  <si>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</si>
  <si>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</si>
  <si>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</si>
  <si>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</si>
  <si>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</si>
  <si>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</si>
  <si>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</si>
  <si>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</si>
  <si>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</si>
  <si>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</si>
  <si>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</si>
  <si>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</si>
  <si>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</si>
  <si>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</si>
  <si>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</si>
  <si>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</si>
  <si>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</si>
  <si>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</si>
  <si>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</si>
  <si>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</si>
  <si>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</si>
  <si>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</si>
  <si>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</si>
  <si>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</si>
  <si>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</si>
  <si>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</si>
  <si>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</si>
  <si>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</si>
  <si>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</si>
  <si>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</si>
  <si>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</si>
  <si>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</si>
  <si>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</si>
  <si>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</si>
  <si>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</si>
  <si>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</si>
  <si>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</si>
  <si>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</si>
  <si>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</si>
  <si>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</si>
  <si>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</si>
  <si>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</si>
  <si>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</si>
  <si>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</si>
  <si>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</si>
  <si>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</si>
  <si>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</si>
  <si>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</si>
  <si>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</si>
  <si>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</si>
  <si>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</si>
  <si>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</si>
  <si>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</si>
  <si>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</si>
  <si>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</si>
  <si>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</si>
  <si>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</si>
  <si>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</si>
  <si>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</si>
  <si>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</si>
  <si>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</si>
  <si>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</si>
  <si>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</si>
  <si>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</si>
  <si>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</si>
  <si>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</si>
  <si>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</si>
  <si>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</si>
  <si>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</si>
  <si>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</si>
  <si>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</si>
  <si>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</si>
  <si>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</si>
  <si>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</si>
  <si>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</si>
  <si>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</si>
  <si>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</si>
  <si>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</si>
  <si>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</si>
  <si>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</si>
  <si>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</si>
  <si>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</si>
  <si>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</si>
  <si>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</si>
  <si>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</si>
  <si>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</si>
  <si>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</si>
  <si>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</si>
  <si>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</si>
  <si>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</si>
  <si>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</si>
  <si>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</si>
  <si>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</si>
  <si>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</si>
  <si>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</si>
  <si>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</si>
  <si>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</si>
  <si>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</si>
  <si>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</si>
  <si>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</si>
  <si>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</si>
  <si>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</si>
  <si>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</si>
  <si>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</si>
  <si>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</si>
  <si>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</si>
  <si>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</si>
  <si>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</si>
  <si>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</si>
  <si>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</si>
  <si>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</si>
  <si>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</si>
  <si>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</si>
  <si>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</si>
  <si>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</si>
  <si>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</si>
  <si>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</si>
  <si>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</si>
  <si>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</si>
  <si>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</si>
  <si>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</si>
  <si>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</si>
  <si>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</si>
  <si>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</si>
  <si>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</si>
  <si>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</si>
  <si>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</si>
  <si>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</si>
  <si>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</si>
  <si>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</si>
  <si>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</si>
  <si>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</si>
  <si>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</si>
  <si>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</si>
  <si>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</si>
  <si>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</si>
  <si>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</si>
  <si>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</si>
  <si>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</si>
  <si>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</si>
  <si>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</si>
  <si>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</si>
  <si>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</si>
  <si>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</si>
  <si>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</si>
  <si>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</si>
  <si>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</si>
  <si>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</si>
  <si>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</si>
  <si>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</si>
  <si>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</si>
  <si>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</si>
  <si>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</si>
  <si>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</si>
  <si>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</si>
  <si>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</si>
  <si>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</si>
  <si>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</si>
  <si>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</si>
  <si>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</si>
  <si>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</si>
  <si>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</si>
  <si>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</si>
  <si>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</si>
  <si>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</si>
  <si>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</si>
  <si>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</si>
  <si>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</si>
  <si>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</si>
  <si>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</si>
  <si>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</si>
  <si>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</si>
  <si>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</si>
  <si>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</si>
  <si>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</si>
  <si>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</si>
  <si>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</si>
  <si>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</si>
  <si>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</si>
  <si>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</si>
  <si>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</si>
  <si>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</si>
  <si>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</si>
  <si>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</si>
  <si>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</si>
  <si>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</si>
  <si>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</si>
  <si>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</si>
  <si>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</si>
  <si>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</si>
  <si>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</si>
  <si>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</si>
  <si>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</si>
  <si>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</si>
  <si>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</si>
  <si>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</si>
  <si>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</si>
  <si>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</si>
  <si>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</si>
  <si>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</si>
  <si>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</si>
  <si>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</si>
  <si>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</si>
  <si>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</si>
  <si>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</si>
  <si>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</si>
  <si>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</si>
  <si>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</si>
  <si>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</si>
  <si>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</si>
  <si>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</si>
  <si>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</si>
  <si>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</si>
  <si>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</si>
  <si>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</si>
  <si>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</si>
  <si>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</si>
  <si>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</si>
  <si>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</si>
  <si>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</si>
  <si>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</si>
  <si>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</si>
  <si>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</si>
  <si>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</si>
  <si>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</si>
  <si>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</si>
  <si>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</si>
  <si>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</si>
  <si>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</si>
  <si>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</si>
  <si>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</si>
  <si>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</si>
  <si>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</si>
  <si>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</si>
  <si>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</si>
  <si>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</si>
  <si>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</si>
  <si>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</si>
  <si>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</si>
  <si>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</si>
  <si>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</si>
  <si>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</si>
  <si>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</si>
  <si>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</si>
  <si>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</si>
  <si>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</si>
  <si>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</si>
  <si>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</si>
  <si>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</si>
  <si>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</si>
  <si>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</si>
  <si>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</si>
  <si>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</si>
  <si>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</si>
  <si>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</si>
  <si>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</si>
  <si>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</si>
  <si>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</si>
  <si>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</si>
  <si>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</si>
  <si>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</si>
  <si>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</si>
  <si>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</si>
  <si>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</si>
  <si>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</si>
  <si>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</si>
  <si>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</si>
  <si>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</si>
  <si>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</si>
  <si>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</si>
  <si>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</si>
  <si>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</si>
  <si>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</si>
  <si>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</si>
  <si>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</si>
  <si>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</si>
  <si>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</si>
  <si>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</si>
  <si>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</si>
  <si>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</si>
  <si>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</si>
  <si>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</si>
  <si>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</si>
  <si>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</si>
  <si>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</si>
  <si>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</si>
  <si>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</si>
  <si>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</si>
  <si>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</si>
  <si>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</si>
  <si>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</si>
  <si>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</si>
  <si>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</si>
  <si>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</si>
  <si>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</si>
  <si>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</si>
  <si>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</si>
  <si>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</si>
  <si>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</si>
  <si>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</si>
  <si>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</si>
  <si>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</si>
  <si>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</si>
  <si>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</si>
  <si>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</si>
  <si>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</si>
  <si>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</si>
  <si>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</si>
  <si>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</si>
  <si>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</si>
  <si>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</si>
  <si>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</si>
  <si>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</si>
  <si>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</si>
  <si>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</si>
  <si>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</si>
  <si>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</si>
  <si>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</si>
  <si>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</si>
  <si>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</si>
  <si>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</si>
  <si>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</si>
  <si>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</si>
  <si>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</si>
  <si>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</si>
  <si>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</si>
  <si>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</si>
  <si>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</si>
  <si>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</si>
  <si>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</si>
  <si>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</si>
  <si>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</si>
  <si>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</si>
  <si>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</si>
  <si>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</si>
  <si>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</si>
  <si>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</si>
  <si>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</si>
  <si>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</si>
  <si>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</si>
  <si>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</si>
  <si>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</si>
  <si>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</si>
  <si>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</si>
  <si>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</si>
  <si>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</si>
  <si>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</si>
  <si>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</si>
  <si>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</si>
  <si>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</si>
  <si>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</si>
  <si>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</si>
  <si>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</si>
  <si>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</si>
  <si>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</si>
  <si>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</si>
  <si>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</si>
  <si>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</si>
  <si>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</si>
  <si>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</si>
  <si>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</si>
  <si>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</si>
  <si>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</si>
  <si>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</si>
  <si>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</si>
  <si>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</si>
  <si>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</si>
  <si>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</si>
  <si>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</si>
  <si>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</si>
  <si>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</si>
  <si>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</si>
  <si>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</si>
  <si>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</si>
  <si>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</si>
  <si>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</si>
  <si>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</si>
  <si>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</si>
  <si>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</si>
  <si>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</si>
  <si>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</si>
  <si>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</si>
  <si>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</si>
  <si>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</si>
  <si>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</si>
  <si>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</si>
  <si>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</si>
  <si>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</si>
  <si>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</si>
  <si>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</si>
  <si>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</si>
  <si>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</si>
  <si>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</si>
  <si>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</si>
  <si>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</si>
  <si>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</si>
  <si>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</si>
  <si>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</si>
  <si>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</si>
  <si>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</si>
  <si>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</si>
  <si>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</si>
  <si>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</si>
  <si>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</si>
  <si>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</si>
  <si>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</si>
  <si>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</si>
  <si>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</si>
  <si>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</si>
  <si>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</si>
  <si>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</si>
  <si>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</si>
  <si>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</si>
  <si>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</si>
  <si>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</si>
  <si>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</si>
  <si>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</si>
  <si>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</si>
  <si>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</si>
  <si>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</si>
  <si>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</si>
  <si>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</si>
  <si>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</si>
  <si>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</si>
  <si>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</si>
  <si>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</si>
  <si>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</si>
  <si>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</si>
  <si>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</si>
  <si>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</si>
  <si>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</si>
  <si>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</si>
  <si>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</si>
  <si>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</si>
  <si>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</si>
  <si>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</si>
  <si>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</si>
  <si>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</si>
  <si>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</si>
  <si>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</si>
  <si>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</si>
  <si>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</si>
  <si>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</si>
  <si>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</si>
  <si>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</si>
  <si>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</si>
  <si>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</si>
  <si>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</si>
  <si>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</si>
  <si>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</si>
  <si>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</si>
  <si>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</si>
  <si>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</si>
  <si>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</si>
  <si>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</si>
  <si>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</si>
  <si>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</si>
  <si>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</si>
  <si>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</si>
  <si>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</si>
  <si>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</si>
  <si>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</si>
  <si>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</si>
  <si>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</si>
  <si>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</si>
  <si>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</si>
  <si>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</si>
  <si>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</si>
  <si>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</si>
  <si>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</si>
  <si>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</si>
  <si>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</si>
  <si>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</si>
  <si>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</si>
  <si>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</si>
  <si>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</si>
  <si>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</si>
  <si>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</si>
  <si>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</si>
  <si>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</si>
  <si>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</si>
  <si>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</si>
  <si>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</si>
  <si>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</si>
  <si>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</si>
  <si>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</si>
  <si>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</si>
  <si>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</si>
  <si>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</si>
  <si>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</si>
  <si>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</si>
  <si>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</si>
  <si>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</si>
  <si>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</si>
  <si>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</si>
  <si>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</si>
  <si>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</si>
  <si>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</si>
  <si>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</si>
  <si>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</si>
  <si>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</si>
  <si>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</si>
  <si>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</si>
  <si>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</si>
  <si>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</si>
  <si>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</si>
  <si>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</si>
  <si>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</si>
  <si>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</si>
  <si>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</si>
  <si>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</si>
  <si>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</si>
  <si>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</si>
  <si>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</si>
  <si>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</si>
  <si>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</si>
  <si>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</si>
  <si>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</si>
  <si>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</si>
  <si>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</si>
  <si>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</si>
  <si>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</si>
  <si>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</si>
  <si>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</si>
  <si>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</si>
  <si>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</si>
  <si>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</si>
  <si>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</si>
  <si>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</si>
  <si>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</si>
  <si>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</si>
  <si>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</si>
  <si>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</si>
  <si>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</si>
  <si>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</si>
  <si>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</si>
  <si>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</si>
  <si>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</si>
  <si>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</si>
  <si>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</si>
  <si>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</si>
  <si>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</si>
  <si>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</si>
  <si>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</si>
  <si>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</si>
  <si>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</si>
  <si>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</si>
  <si>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</si>
  <si>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</si>
  <si>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</si>
  <si>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</si>
  <si>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</si>
  <si>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</si>
  <si>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</si>
  <si>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</si>
  <si>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</si>
  <si>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</si>
  <si>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</si>
  <si>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</si>
  <si>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</si>
  <si>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</si>
  <si>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</si>
  <si>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</si>
  <si>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</si>
  <si>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</si>
  <si>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</si>
  <si>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</si>
  <si>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</si>
  <si>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</si>
  <si>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</si>
  <si>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</si>
  <si>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</si>
  <si>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</si>
  <si>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</si>
  <si>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</si>
  <si>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</si>
  <si>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</si>
  <si>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</si>
  <si>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</si>
  <si>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</si>
  <si>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</si>
  <si>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</si>
  <si>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</si>
  <si>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</si>
  <si>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</si>
  <si>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</si>
  <si>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</si>
  <si>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</si>
  <si>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</si>
  <si>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</si>
  <si>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</si>
  <si>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</si>
  <si>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</si>
  <si>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</si>
  <si>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</si>
  <si>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</si>
  <si>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</si>
  <si>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</si>
  <si>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</si>
  <si>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</si>
  <si>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</si>
  <si>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</si>
  <si>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</si>
  <si>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</si>
  <si>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</si>
  <si>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</si>
  <si>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</si>
  <si>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</si>
  <si>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</si>
  <si>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</si>
  <si>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</si>
  <si>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</si>
  <si>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</si>
  <si>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</si>
  <si>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</si>
  <si>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</si>
  <si>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</si>
  <si>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</si>
  <si>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</si>
  <si>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</si>
  <si>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</si>
  <si>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</si>
  <si>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</si>
  <si>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</si>
  <si>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</si>
  <si>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</si>
  <si>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</si>
  <si>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</si>
  <si>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</si>
  <si>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</si>
  <si>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</si>
  <si>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</si>
  <si>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</si>
  <si>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</si>
  <si>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</si>
  <si>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</si>
  <si>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</si>
  <si>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</si>
  <si>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</si>
  <si>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</si>
  <si>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</si>
  <si>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</si>
  <si>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</si>
  <si>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</si>
  <si>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</si>
  <si>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</si>
  <si>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</si>
  <si>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</si>
  <si>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</si>
  <si>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</si>
  <si>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</si>
  <si>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</si>
  <si>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</si>
  <si>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</si>
  <si>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</si>
  <si>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</si>
  <si>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</si>
  <si>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</si>
  <si>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</si>
  <si>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</si>
  <si>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</si>
  <si>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</si>
  <si>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</si>
  <si>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</si>
  <si>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</si>
  <si>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</si>
  <si>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</si>
  <si>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</si>
  <si>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</si>
  <si>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</si>
  <si>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</si>
  <si>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</si>
  <si>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</si>
  <si>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</si>
  <si>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</si>
  <si>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</si>
  <si>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</si>
  <si>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</si>
  <si>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</si>
  <si>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</si>
  <si>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</si>
  <si>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</si>
  <si>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</si>
  <si>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</si>
  <si>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</si>
  <si>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</si>
  <si>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</si>
  <si>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</si>
  <si>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</si>
  <si>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</si>
  <si>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</si>
  <si>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</si>
  <si>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</si>
  <si>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</si>
  <si>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</si>
  <si>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</si>
  <si>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</si>
  <si>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</si>
  <si>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</si>
  <si>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</si>
  <si>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</si>
  <si>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</si>
  <si>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</si>
  <si>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</si>
  <si>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</si>
  <si>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</si>
  <si>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</si>
  <si>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</si>
  <si>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</si>
  <si>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</si>
  <si>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</si>
  <si>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</si>
  <si>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</si>
  <si>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</si>
  <si>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</si>
  <si>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</si>
  <si>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</si>
  <si>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</si>
  <si>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</si>
  <si>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</si>
  <si>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</si>
  <si>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</si>
  <si>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</si>
  <si>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</si>
  <si>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</si>
  <si>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</si>
  <si>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</si>
  <si>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</si>
  <si>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</si>
  <si>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</si>
  <si>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</si>
  <si>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</si>
  <si>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</si>
  <si>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</si>
  <si>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</si>
  <si>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</si>
  <si>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</si>
  <si>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</si>
  <si>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</si>
  <si>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</si>
  <si>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</si>
  <si>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</si>
  <si>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</si>
  <si>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</si>
  <si>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</si>
  <si>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</si>
  <si>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</si>
  <si>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</si>
  <si>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</si>
  <si>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</si>
  <si>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</si>
  <si>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</si>
  <si>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</si>
  <si>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</si>
  <si>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</si>
  <si>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</si>
  <si>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</si>
  <si>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</si>
  <si>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</si>
  <si>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</si>
  <si>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</si>
  <si>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</si>
  <si>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</si>
  <si>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</si>
  <si>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</si>
  <si>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</si>
  <si>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</si>
  <si>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</si>
  <si>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</si>
  <si>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</si>
  <si>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</si>
  <si>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</si>
  <si>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</si>
  <si>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</si>
  <si>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</si>
  <si>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</si>
  <si>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</si>
  <si>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</si>
  <si>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</si>
  <si>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</si>
  <si>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</si>
  <si>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</si>
  <si>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</si>
  <si>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</si>
  <si>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</si>
  <si>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</si>
  <si>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</si>
  <si>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</si>
  <si>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</si>
  <si>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</si>
  <si>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</si>
  <si>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</si>
  <si>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</si>
  <si>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</si>
  <si>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</si>
  <si>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</si>
  <si>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</si>
  <si>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</si>
  <si>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</si>
  <si>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</si>
  <si>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</si>
  <si>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</si>
  <si>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</si>
  <si>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</si>
  <si>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</si>
  <si>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</si>
  <si>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</si>
  <si>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</si>
  <si>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</si>
  <si>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</si>
  <si>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</si>
  <si>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</si>
  <si>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</si>
  <si>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</si>
  <si>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</si>
  <si>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</si>
  <si>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</si>
  <si>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</si>
  <si>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</si>
  <si>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</si>
  <si>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</si>
  <si>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</si>
  <si>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</si>
  <si>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</si>
  <si>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</si>
  <si>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</si>
  <si>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</si>
  <si>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</si>
  <si>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</si>
  <si>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</si>
  <si>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</si>
  <si>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</si>
  <si>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</si>
  <si>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</si>
  <si>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</si>
  <si>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</si>
  <si>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</si>
  <si>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</si>
  <si>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</si>
  <si>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</si>
  <si>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</si>
  <si>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</si>
  <si>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</si>
  <si>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</si>
  <si>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</si>
  <si>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</si>
  <si>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</si>
  <si>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</si>
  <si>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</si>
  <si>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</si>
  <si>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</si>
  <si>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</si>
  <si>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</si>
  <si>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</si>
  <si>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</si>
  <si>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</si>
  <si>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</si>
  <si>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</si>
  <si>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</si>
  <si>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</si>
  <si>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</si>
  <si>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</si>
  <si>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</si>
  <si>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</si>
  <si>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</si>
  <si>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</si>
  <si>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</si>
  <si>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</si>
  <si>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</si>
  <si>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</si>
  <si>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</si>
  <si>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</si>
  <si>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</si>
  <si>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</si>
  <si>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</si>
  <si>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</si>
  <si>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</si>
  <si>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</si>
  <si>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</si>
  <si>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</si>
  <si>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</si>
  <si>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</si>
  <si>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</si>
  <si>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</si>
  <si>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</si>
  <si>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</si>
  <si>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</si>
  <si>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</si>
  <si>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</si>
  <si>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</si>
  <si>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</si>
  <si>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</si>
  <si>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</si>
  <si>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</si>
  <si>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</si>
  <si>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</si>
  <si>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</si>
  <si>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</si>
  <si>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</si>
  <si>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</si>
  <si>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</si>
  <si>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</si>
  <si>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</si>
  <si>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</si>
  <si>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</si>
  <si>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</si>
  <si>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</si>
  <si>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</si>
  <si>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</si>
  <si>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</si>
  <si>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</si>
  <si>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</si>
  <si>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</si>
  <si>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</si>
  <si>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</si>
  <si>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</si>
  <si>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</si>
  <si>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</si>
  <si>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</si>
  <si>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</si>
  <si>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</si>
  <si>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</si>
  <si>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</si>
  <si>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</si>
  <si>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</si>
  <si>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</si>
  <si>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</si>
  <si>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</si>
  <si>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</si>
  <si>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</si>
  <si>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</si>
  <si>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</si>
  <si>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</si>
  <si>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</si>
  <si>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</si>
  <si>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</si>
  <si>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</si>
  <si>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</si>
  <si>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</si>
  <si>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</si>
  <si>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</si>
  <si>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</si>
  <si>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</si>
  <si>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</si>
  <si>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</si>
  <si>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</si>
  <si>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</si>
  <si>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</si>
  <si>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</si>
  <si>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</si>
  <si>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</si>
  <si>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</si>
  <si>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</si>
  <si>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</si>
  <si>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</si>
  <si>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</si>
  <si>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</si>
  <si>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</si>
  <si>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</si>
  <si>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</si>
  <si>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</si>
  <si>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</si>
  <si>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</si>
  <si>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</si>
  <si>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</si>
  <si>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</si>
  <si>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</si>
  <si>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</si>
  <si>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</si>
  <si>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</si>
  <si>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</si>
  <si>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</si>
  <si>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</si>
  <si>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</si>
  <si>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</si>
  <si>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</si>
  <si>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</si>
  <si>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</si>
  <si>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</si>
  <si>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</si>
  <si>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</si>
  <si>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</si>
  <si>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</si>
  <si>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</si>
  <si>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</si>
  <si>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</si>
  <si>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</si>
  <si>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</si>
  <si>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</si>
  <si>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</si>
  <si>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</si>
  <si>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</si>
  <si>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</si>
  <si>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</si>
  <si>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</si>
  <si>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</si>
  <si>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</si>
  <si>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</si>
  <si>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</si>
  <si>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</si>
  <si>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</si>
  <si>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</si>
  <si>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</si>
  <si>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</si>
  <si>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</si>
  <si>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</si>
  <si>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</si>
  <si>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</si>
  <si>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</si>
  <si>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</si>
  <si>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</si>
  <si>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</si>
  <si>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</si>
  <si>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</si>
  <si>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</si>
  <si>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</si>
  <si>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</si>
  <si>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</si>
  <si>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</si>
  <si>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</si>
  <si>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</si>
  <si>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</si>
  <si>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</si>
  <si>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</si>
  <si>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</si>
  <si>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</si>
  <si>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</si>
  <si>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</si>
  <si>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</si>
  <si>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</si>
  <si>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</si>
  <si>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</si>
  <si>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</si>
  <si>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</si>
  <si>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</si>
  <si>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</si>
  <si>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</si>
  <si>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</si>
  <si>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</si>
  <si>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</si>
  <si>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</si>
  <si>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</si>
  <si>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</si>
  <si>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</si>
  <si>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</si>
  <si>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</si>
  <si>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</si>
  <si>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</si>
  <si>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</si>
  <si>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</si>
  <si>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</si>
  <si>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</si>
  <si>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</si>
  <si>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</si>
  <si>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</si>
  <si>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</si>
  <si>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</si>
  <si>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</si>
  <si>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</si>
  <si>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</si>
  <si>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</si>
  <si>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</si>
  <si>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</si>
  <si>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</si>
  <si>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</si>
  <si>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</si>
  <si>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</si>
  <si>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</si>
  <si>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</si>
  <si>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</si>
  <si>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</si>
  <si>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</si>
  <si>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</si>
  <si>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</si>
  <si>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</si>
  <si>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</si>
  <si>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</si>
  <si>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</si>
  <si>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</si>
  <si>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</si>
  <si>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</si>
  <si>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</si>
  <si>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</si>
  <si>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</si>
  <si>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</si>
  <si>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</si>
  <si>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</si>
  <si>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</si>
  <si>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</si>
  <si>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</si>
  <si>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</si>
  <si>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</si>
  <si>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</si>
  <si>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</si>
  <si>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</si>
  <si>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</si>
  <si>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</si>
  <si>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</si>
  <si>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</si>
  <si>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</si>
  <si>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</si>
  <si>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</si>
  <si>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</si>
  <si>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</si>
  <si>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</si>
  <si>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</si>
  <si>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</si>
  <si>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</si>
  <si>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</si>
  <si>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</si>
  <si>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</si>
  <si>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</si>
  <si>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</si>
  <si>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</si>
  <si>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</si>
  <si>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</si>
  <si>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</si>
  <si>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</si>
  <si>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</si>
  <si>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</si>
  <si>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</si>
  <si>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</si>
  <si>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</si>
  <si>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</si>
  <si>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</si>
  <si>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</si>
  <si>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</si>
  <si>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</si>
  <si>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</si>
  <si>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</si>
  <si>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</si>
  <si>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</si>
  <si>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</si>
  <si>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</si>
  <si>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</si>
  <si>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</si>
  <si>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</si>
  <si>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</si>
  <si>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</si>
  <si>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</si>
  <si>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</si>
  <si>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</si>
  <si>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</si>
  <si>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</si>
  <si>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</si>
  <si>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</si>
  <si>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</si>
  <si>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</si>
  <si>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</si>
  <si>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</si>
  <si>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</si>
  <si>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</si>
  <si>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</si>
  <si>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</si>
  <si>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</si>
  <si>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</si>
  <si>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</si>
  <si>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</si>
  <si>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</si>
  <si>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</si>
  <si>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</si>
  <si>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</si>
  <si>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</si>
  <si>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</si>
  <si>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</si>
  <si>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</si>
  <si>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</si>
  <si>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</si>
  <si>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</si>
  <si>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</si>
  <si>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</si>
  <si>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</si>
  <si>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</si>
  <si>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</si>
  <si>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</si>
  <si>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</si>
  <si>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</si>
  <si>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</si>
  <si>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</si>
  <si>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</si>
  <si>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</si>
  <si>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</si>
  <si>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</si>
  <si>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</si>
  <si>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</si>
  <si>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</si>
  <si>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</si>
  <si>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</si>
  <si>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</si>
  <si>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</si>
  <si>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</si>
  <si>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</si>
  <si>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</si>
  <si>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</si>
  <si>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</si>
  <si>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</si>
  <si>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</si>
  <si>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</si>
  <si>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</si>
  <si>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</si>
  <si>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</si>
  <si>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</si>
  <si>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</si>
  <si>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</si>
  <si>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</si>
  <si>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</si>
  <si>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</si>
  <si>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</si>
  <si>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</si>
  <si>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</si>
  <si>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</si>
  <si>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</si>
  <si>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</si>
  <si>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</si>
  <si>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</si>
  <si>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</si>
  <si>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</si>
  <si>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</si>
  <si>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</si>
  <si>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</si>
  <si>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</si>
  <si>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</si>
  <si>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</si>
  <si>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</si>
  <si>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</si>
  <si>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</si>
  <si>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</si>
  <si>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</si>
  <si>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</si>
  <si>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</si>
  <si>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</si>
  <si>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</si>
  <si>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</si>
  <si>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</si>
  <si>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</si>
  <si>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</si>
  <si>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</si>
  <si>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</si>
  <si>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</si>
  <si>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</si>
  <si>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</si>
  <si>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</si>
  <si>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</si>
  <si>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</si>
  <si>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</si>
  <si>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</si>
  <si>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</si>
  <si>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</si>
  <si>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</si>
  <si>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</si>
  <si>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</si>
  <si>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</si>
  <si>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</si>
  <si>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</si>
  <si>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</si>
  <si>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</si>
  <si>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</si>
  <si>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</si>
  <si>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</si>
  <si>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</si>
  <si>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</si>
  <si>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</si>
  <si>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</si>
  <si>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</si>
  <si>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</si>
  <si>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</si>
  <si>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</si>
  <si>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</si>
  <si>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</si>
  <si>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</si>
  <si>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</si>
  <si>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</si>
  <si>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</si>
  <si>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</si>
  <si>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</si>
  <si>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</si>
  <si>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</si>
  <si>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</si>
  <si>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</si>
  <si>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</si>
  <si>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</si>
  <si>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</si>
  <si>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</si>
  <si>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</si>
  <si>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</si>
  <si>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</si>
  <si>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</si>
  <si>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</si>
  <si>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</si>
  <si>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</si>
  <si>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</si>
  <si>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</si>
  <si>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</si>
  <si>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</si>
  <si>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</si>
  <si>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</si>
  <si>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</si>
  <si>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</si>
  <si>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</si>
  <si>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</si>
  <si>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</si>
  <si>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</si>
  <si>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</si>
  <si>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</si>
  <si>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</si>
  <si>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</si>
  <si>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</si>
  <si>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</si>
  <si>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</si>
  <si>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</si>
  <si>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</si>
  <si>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</si>
  <si>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</si>
  <si>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</si>
  <si>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</si>
  <si>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</si>
  <si>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</si>
  <si>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</si>
  <si>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</si>
  <si>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</si>
  <si>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</si>
  <si>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</si>
  <si>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</si>
  <si>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</si>
  <si>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</si>
  <si>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</si>
  <si>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</si>
  <si>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</si>
  <si>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</si>
  <si>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</si>
  <si>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</si>
  <si>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</si>
  <si>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</si>
  <si>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</si>
  <si>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</si>
  <si>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</si>
  <si>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</si>
  <si>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</si>
  <si>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</si>
  <si>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</si>
  <si>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</si>
  <si>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</si>
  <si>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</si>
  <si>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</si>
  <si>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</si>
  <si>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</si>
  <si>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</si>
  <si>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</si>
  <si>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</si>
  <si>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</si>
  <si>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</si>
  <si>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</si>
  <si>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</si>
  <si>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</si>
  <si>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</si>
  <si>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</si>
  <si>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</si>
  <si>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</si>
  <si>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</si>
  <si>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</si>
  <si>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</si>
  <si>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</si>
  <si>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</si>
  <si>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</si>
  <si>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</si>
  <si>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</si>
  <si>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</si>
  <si>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</si>
  <si>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</si>
  <si>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</si>
  <si>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</si>
  <si>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</si>
  <si>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</si>
  <si>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</si>
  <si>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</si>
  <si>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</si>
  <si>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</si>
  <si>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</si>
  <si>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</si>
  <si>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</si>
  <si>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</si>
  <si>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</si>
  <si>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</si>
  <si>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</si>
  <si>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</si>
  <si>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</si>
  <si>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</si>
  <si>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</si>
  <si>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</si>
  <si>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</si>
  <si>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</si>
  <si>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</si>
  <si>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</si>
  <si>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</si>
  <si>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</si>
  <si>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</si>
  <si>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</si>
  <si>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</si>
  <si>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</si>
  <si>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</si>
  <si>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</si>
  <si>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</si>
  <si>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</si>
  <si>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</si>
  <si>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</si>
  <si>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</si>
  <si>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</si>
  <si>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</si>
  <si>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</si>
  <si>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</si>
  <si>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</si>
  <si>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</si>
  <si>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</si>
  <si>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</si>
  <si>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</si>
  <si>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</si>
  <si>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</si>
  <si>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</si>
  <si>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</si>
  <si>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</si>
  <si>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</si>
  <si>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</si>
  <si>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</si>
  <si>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</si>
  <si>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</si>
  <si>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</si>
  <si>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</si>
  <si>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</si>
  <si>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</si>
  <si>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</si>
  <si>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</si>
  <si>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</si>
  <si>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</si>
  <si>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</si>
  <si>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</si>
  <si>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</si>
  <si>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</si>
  <si>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</si>
  <si>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</si>
  <si>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</si>
  <si>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</si>
  <si>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</si>
  <si>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</si>
  <si>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</si>
  <si>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</si>
  <si>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</si>
  <si>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</si>
  <si>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</si>
  <si>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</si>
  <si>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</si>
  <si>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</si>
  <si>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</si>
  <si>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</si>
  <si>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</si>
  <si>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</si>
  <si>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</si>
  <si>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</si>
  <si>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</si>
  <si>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</si>
  <si>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</si>
  <si>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</si>
  <si>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</si>
  <si>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</si>
  <si>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</si>
  <si>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</si>
  <si>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</si>
  <si>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</si>
  <si>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</si>
  <si>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</si>
  <si>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</si>
  <si>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</si>
  <si>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</si>
  <si>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</si>
  <si>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</si>
  <si>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</si>
  <si>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</si>
  <si>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</si>
  <si>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</si>
  <si>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</si>
  <si>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</si>
  <si>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</si>
  <si>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</si>
  <si>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</si>
  <si>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</si>
  <si>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</si>
  <si>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</si>
  <si>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</si>
  <si>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</si>
  <si>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</si>
  <si>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</si>
  <si>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</si>
  <si>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</si>
  <si>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</si>
  <si>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</si>
  <si>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</si>
  <si>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</si>
  <si>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</si>
  <si>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</si>
  <si>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</si>
  <si>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</si>
  <si>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</si>
  <si>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</si>
  <si>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</si>
  <si>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</si>
  <si>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</si>
  <si>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</si>
  <si>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</si>
  <si>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</si>
  <si>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</si>
  <si>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</si>
  <si>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</si>
  <si>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</si>
  <si>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</si>
  <si>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</si>
  <si>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</si>
  <si>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</si>
  <si>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</si>
  <si>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</si>
  <si>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</si>
  <si>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</si>
  <si>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</si>
  <si>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</si>
  <si>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</si>
  <si>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</si>
  <si>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</si>
  <si>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</si>
  <si>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</si>
  <si>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</si>
  <si>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</si>
  <si>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</si>
  <si>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</si>
  <si>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</si>
  <si>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</si>
  <si>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</si>
  <si>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</si>
  <si>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</si>
  <si>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</si>
  <si>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</si>
  <si>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</si>
  <si>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</si>
  <si>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</si>
  <si>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</si>
  <si>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</si>
  <si>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</si>
  <si>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</si>
  <si>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</si>
  <si>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</si>
  <si>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</si>
  <si>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</si>
  <si>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</si>
  <si>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</si>
  <si>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</si>
  <si>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</si>
  <si>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</si>
  <si>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</si>
  <si>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</si>
  <si>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</si>
  <si>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</si>
  <si>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</si>
  <si>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</si>
  <si>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</si>
  <si>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</si>
  <si>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</si>
  <si>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</si>
  <si>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</si>
  <si>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</si>
  <si>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</si>
  <si>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</si>
  <si>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</si>
  <si>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</si>
  <si>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</si>
  <si>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</si>
  <si>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</si>
  <si>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</si>
  <si>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</si>
  <si>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</si>
  <si>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</si>
  <si>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</si>
  <si>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</si>
  <si>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</si>
  <si>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</si>
  <si>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</si>
  <si>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</si>
  <si>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</si>
  <si>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</si>
  <si>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</si>
  <si>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</si>
  <si>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</si>
  <si>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</si>
  <si>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</si>
  <si>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</si>
  <si>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</si>
  <si>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</si>
  <si>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</si>
  <si>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</si>
  <si>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</si>
  <si>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</si>
  <si>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</si>
  <si>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</si>
  <si>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</si>
  <si>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</si>
  <si>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</si>
  <si>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</si>
  <si>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</si>
  <si>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</si>
  <si>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</si>
  <si>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</si>
  <si>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</si>
  <si>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</si>
  <si>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</si>
  <si>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</si>
  <si>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</si>
  <si>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</si>
  <si>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</si>
  <si>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</si>
  <si>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</si>
  <si>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</si>
  <si>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</si>
  <si>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</si>
  <si>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</si>
  <si>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</si>
  <si>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</si>
  <si>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</si>
  <si>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</si>
  <si>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</si>
  <si>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</si>
  <si>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</si>
  <si>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</si>
  <si>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</si>
  <si>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</si>
  <si>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</si>
  <si>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</si>
  <si>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</si>
  <si>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</si>
  <si>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</si>
  <si>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</si>
  <si>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</si>
  <si>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</si>
  <si>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</si>
  <si>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</si>
  <si>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</si>
  <si>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</si>
  <si>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</si>
  <si>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</si>
  <si>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</si>
  <si>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</si>
  <si>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</si>
  <si>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</si>
  <si>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</si>
  <si>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</si>
  <si>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</si>
  <si>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</si>
  <si>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</si>
  <si>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</si>
  <si>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</si>
  <si>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</si>
  <si>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</si>
  <si>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</si>
  <si>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</si>
  <si>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</si>
  <si>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</si>
  <si>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</si>
  <si>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</si>
  <si>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</si>
  <si>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</si>
  <si>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</si>
  <si>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</si>
  <si>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</si>
  <si>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</si>
  <si>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</si>
  <si>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</si>
  <si>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</si>
  <si>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</si>
  <si>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</si>
  <si>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</si>
  <si>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</si>
  <si>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</si>
  <si>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</si>
  <si>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</si>
  <si>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</si>
  <si>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</si>
  <si>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</si>
  <si>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</si>
  <si>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</si>
  <si>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</si>
  <si>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</si>
  <si>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</si>
  <si>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</si>
  <si>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</si>
  <si>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</si>
  <si>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</si>
  <si>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</si>
  <si>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</si>
  <si>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</si>
  <si>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</si>
  <si>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</si>
  <si>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</si>
  <si>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</si>
  <si>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</si>
  <si>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</si>
  <si>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</si>
  <si>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</si>
  <si>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</si>
  <si>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</si>
  <si>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</si>
  <si>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</si>
  <si>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</si>
  <si>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</si>
  <si>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</si>
  <si>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</si>
  <si>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</si>
  <si>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</si>
  <si>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</si>
  <si>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</si>
  <si>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</si>
  <si>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</si>
  <si>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</si>
  <si>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</si>
  <si>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</si>
  <si>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</si>
  <si>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</si>
  <si>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</si>
  <si>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</si>
  <si>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</si>
  <si>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</si>
  <si>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</si>
  <si>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</si>
  <si>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</si>
  <si>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</si>
  <si>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</si>
  <si>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</si>
  <si>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</si>
  <si>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</si>
  <si>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</si>
  <si>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</si>
  <si>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</si>
  <si>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</si>
  <si>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</si>
  <si>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</si>
  <si>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</si>
  <si>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</si>
  <si>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</si>
  <si>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</si>
  <si>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</si>
  <si>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</si>
  <si>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</si>
  <si>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</si>
  <si>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</si>
  <si>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</si>
  <si>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</si>
  <si>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</si>
  <si>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</si>
  <si>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</si>
  <si>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</si>
  <si>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</si>
  <si>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</si>
  <si>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</si>
  <si>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</si>
  <si>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</si>
  <si>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</si>
  <si>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</si>
  <si>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</si>
  <si>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</si>
  <si>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</si>
  <si>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</si>
  <si>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</si>
  <si>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</si>
  <si>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</si>
  <si>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</si>
  <si>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</si>
  <si>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</si>
  <si>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</si>
  <si>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</si>
  <si>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</si>
  <si>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</si>
  <si>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</si>
  <si>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</si>
  <si>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</si>
  <si>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</si>
  <si>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</si>
  <si>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</si>
  <si>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</si>
  <si>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</si>
  <si>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</si>
  <si>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</si>
  <si>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</si>
  <si>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</si>
  <si>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</si>
  <si>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</si>
  <si>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</si>
  <si>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</si>
  <si>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</si>
  <si>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</si>
  <si>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</si>
  <si>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</si>
  <si>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</si>
  <si>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</si>
  <si>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</si>
  <si>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</si>
  <si>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</si>
  <si>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</si>
  <si>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</si>
  <si>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</si>
  <si>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</si>
  <si>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</si>
  <si>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</si>
  <si>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</si>
  <si>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</si>
  <si>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</si>
  <si>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</si>
  <si>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</si>
  <si>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</si>
  <si>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</si>
  <si>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</si>
  <si>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</si>
  <si>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</si>
  <si>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</si>
  <si>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</si>
  <si>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</si>
  <si>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</si>
  <si>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</si>
  <si>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</si>
  <si>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</si>
  <si>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</si>
  <si>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</si>
  <si>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</si>
  <si>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</si>
  <si>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</si>
  <si>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</si>
  <si>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</si>
  <si>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</si>
  <si>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</si>
  <si>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</si>
  <si>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</si>
  <si>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</si>
  <si>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</si>
  <si>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</si>
  <si>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</si>
  <si>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</si>
  <si>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</si>
  <si>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</si>
  <si>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</si>
  <si>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</si>
  <si>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</si>
  <si>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</si>
  <si>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</si>
  <si>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</si>
  <si>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</si>
  <si>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</si>
  <si>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</si>
  <si>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</si>
  <si>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</si>
  <si>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</si>
  <si>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</si>
  <si>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</si>
  <si>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</si>
  <si>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</si>
  <si>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</si>
  <si>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</si>
  <si>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</si>
  <si>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</si>
  <si>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</si>
  <si>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</si>
  <si>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</si>
  <si>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</si>
  <si>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</si>
  <si>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</si>
  <si>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</si>
  <si>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</si>
  <si>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</si>
  <si>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</si>
  <si>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</si>
  <si>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</si>
  <si>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</si>
  <si>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</si>
  <si>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</si>
  <si>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</si>
  <si>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</si>
  <si>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</si>
  <si>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</si>
  <si>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</si>
  <si>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</si>
  <si>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</si>
  <si>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</si>
  <si>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</si>
  <si>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</si>
  <si>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</si>
  <si>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</si>
  <si>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</si>
  <si>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</si>
  <si>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</si>
  <si>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</si>
  <si>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</si>
  <si>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</si>
  <si>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</si>
  <si>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</si>
  <si>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</si>
  <si>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</si>
  <si>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</si>
  <si>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</si>
  <si>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</si>
  <si>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</si>
  <si>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</si>
  <si>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</si>
  <si>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</si>
  <si>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</si>
  <si>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</si>
  <si>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</si>
  <si>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</si>
  <si>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</si>
  <si>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</si>
  <si>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</si>
  <si>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</si>
  <si>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</si>
  <si>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</si>
  <si>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</si>
  <si>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</si>
  <si>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</si>
  <si>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</si>
  <si>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</si>
  <si>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</si>
  <si>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</si>
  <si>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</si>
  <si>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</si>
  <si>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</si>
  <si>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</si>
  <si>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</si>
  <si>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</si>
  <si>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</si>
  <si>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</si>
  <si>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</si>
  <si>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</si>
  <si>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</si>
  <si>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</si>
  <si>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</si>
  <si>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</si>
  <si>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</si>
  <si>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</si>
  <si>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</si>
  <si>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</si>
  <si>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</si>
  <si>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</si>
  <si>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</si>
  <si>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</si>
  <si>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</si>
  <si>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</si>
  <si>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</si>
  <si>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</si>
  <si>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</si>
  <si>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</si>
  <si>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</si>
  <si>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</si>
  <si>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</si>
  <si>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</si>
  <si>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</si>
  <si>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</si>
  <si>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</si>
  <si>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</si>
  <si>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</si>
  <si>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</si>
  <si>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</si>
  <si>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</si>
  <si>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</si>
  <si>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</si>
  <si>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</si>
  <si>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</si>
  <si>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</si>
  <si>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</si>
  <si>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</si>
  <si>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</si>
  <si>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</si>
  <si>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</si>
  <si>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</si>
  <si>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</si>
  <si>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</si>
  <si>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</si>
  <si>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</si>
  <si>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</si>
  <si>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</si>
  <si>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</si>
  <si>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</si>
  <si>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</si>
  <si>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</si>
  <si>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</si>
  <si>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</si>
  <si>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</si>
  <si>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</si>
  <si>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</si>
  <si>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</si>
  <si>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</si>
  <si>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</si>
  <si>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</si>
  <si>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</si>
  <si>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</si>
  <si>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</si>
  <si>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</si>
  <si>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</si>
  <si>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</si>
  <si>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</si>
  <si>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</si>
  <si>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</si>
  <si>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</si>
  <si>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</si>
  <si>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</si>
  <si>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</si>
  <si>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</si>
  <si>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</si>
  <si>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</si>
  <si>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</si>
  <si>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</si>
  <si>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</si>
  <si>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</si>
  <si>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</si>
  <si>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</si>
  <si>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</si>
  <si>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</si>
  <si>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</si>
  <si>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</si>
  <si>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</si>
  <si>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</si>
  <si>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</si>
  <si>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</si>
  <si>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</si>
  <si>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</si>
  <si>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</si>
  <si>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</si>
  <si>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</si>
  <si>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</si>
  <si>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</si>
  <si>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</si>
  <si>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</si>
  <si>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</si>
  <si>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</si>
  <si>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</si>
  <si>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</si>
  <si>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</si>
  <si>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</si>
  <si>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</si>
  <si>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</si>
  <si>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</si>
  <si>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</si>
  <si>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</si>
  <si>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</si>
  <si>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</si>
  <si>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</si>
  <si>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</si>
  <si>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</si>
  <si>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</si>
  <si>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</si>
  <si>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</si>
  <si>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</si>
  <si>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</si>
  <si>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</si>
  <si>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</si>
  <si>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</si>
  <si>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</si>
  <si>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</si>
  <si>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</si>
  <si>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</si>
  <si>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</si>
  <si>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</si>
  <si>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</si>
  <si>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</si>
  <si>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</si>
  <si>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</si>
  <si>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</si>
  <si>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</si>
  <si>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</si>
  <si>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</si>
  <si>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</si>
  <si>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</si>
  <si>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</si>
  <si>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</si>
  <si>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</si>
  <si>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</si>
  <si>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</si>
  <si>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</si>
  <si>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</si>
  <si>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</si>
  <si>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</si>
  <si>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</si>
  <si>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</si>
  <si>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</si>
  <si>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</si>
  <si>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</si>
  <si>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</si>
  <si>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</si>
  <si>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</si>
  <si>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</si>
  <si>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</si>
  <si>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</si>
  <si>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</si>
  <si>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</si>
  <si>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</si>
  <si>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</si>
  <si>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</si>
  <si>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</si>
  <si>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</si>
  <si>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</si>
  <si>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</si>
  <si>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</si>
  <si>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</si>
  <si>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</si>
  <si>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</si>
  <si>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</si>
  <si>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</si>
  <si>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</si>
  <si>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</si>
  <si>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</si>
  <si>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</si>
  <si>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</si>
  <si>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</si>
  <si>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</si>
  <si>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</si>
  <si>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</si>
  <si>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</si>
  <si>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</si>
  <si>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</si>
  <si>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</si>
  <si>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</si>
  <si>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</si>
  <si>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</si>
  <si>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</si>
  <si>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</si>
  <si>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</si>
  <si>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</si>
  <si>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</si>
  <si>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</si>
  <si>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</si>
  <si>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</si>
  <si>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</si>
  <si>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</si>
  <si>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</si>
  <si>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</si>
  <si>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</si>
  <si>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</si>
  <si>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</si>
  <si>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</si>
  <si>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</si>
  <si>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</si>
  <si>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</si>
  <si>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</si>
  <si>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</si>
  <si>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</si>
  <si>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</si>
  <si>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</si>
  <si>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</si>
  <si>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</si>
  <si>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</si>
  <si>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</si>
  <si>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</si>
  <si>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</si>
  <si>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</si>
  <si>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</si>
  <si>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</si>
  <si>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</si>
  <si>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</si>
  <si>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</si>
  <si>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</si>
  <si>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</si>
  <si>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</si>
  <si>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</si>
  <si>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</si>
  <si>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</si>
  <si>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</si>
  <si>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</si>
  <si>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</si>
  <si>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</si>
  <si>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</si>
  <si>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</si>
  <si>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</si>
  <si>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</si>
  <si>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</si>
  <si>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</si>
  <si>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</si>
  <si>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</si>
  <si>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</si>
  <si>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</si>
  <si>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</si>
  <si>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</si>
  <si>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</si>
  <si>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</si>
  <si>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</si>
  <si>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</si>
  <si>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</si>
  <si>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</si>
  <si>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</si>
  <si>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</si>
  <si>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</si>
  <si>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</si>
  <si>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</si>
  <si>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</si>
  <si>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</si>
  <si>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</si>
  <si>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</si>
  <si>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</si>
  <si>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</si>
  <si>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</si>
  <si>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</si>
  <si>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</si>
  <si>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</si>
  <si>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</si>
  <si>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</si>
  <si>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</si>
  <si>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</si>
  <si>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</si>
  <si>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</si>
  <si>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</si>
  <si>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</si>
  <si>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</si>
  <si>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</si>
  <si>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</si>
  <si>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</si>
  <si>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</si>
  <si>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</si>
  <si>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</si>
  <si>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</si>
  <si>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</si>
  <si>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</si>
  <si>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</si>
  <si>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</si>
  <si>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</si>
  <si>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</si>
  <si>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</si>
  <si>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</si>
  <si>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</si>
  <si>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</si>
  <si>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</si>
  <si>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</si>
  <si>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</si>
  <si>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</si>
  <si>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</si>
  <si>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</si>
  <si>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</si>
  <si>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</si>
  <si>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</si>
  <si>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</si>
  <si>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</si>
  <si>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</si>
  <si>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</si>
  <si>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</si>
  <si>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</si>
  <si>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</si>
  <si>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</si>
  <si>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</si>
  <si>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</si>
  <si>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</si>
  <si>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</si>
  <si>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</si>
  <si>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</si>
  <si>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</si>
  <si>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</si>
  <si>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</si>
  <si>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</si>
  <si>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</si>
  <si>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</si>
  <si>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</si>
  <si>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</si>
  <si>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</si>
  <si>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</si>
  <si>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</si>
  <si>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</si>
  <si>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</si>
  <si>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</si>
  <si>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</si>
  <si>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</si>
  <si>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</si>
  <si>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</si>
  <si>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</si>
  <si>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</si>
  <si>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</si>
  <si>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</si>
  <si>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</si>
  <si>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</si>
  <si>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</si>
  <si>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</si>
  <si>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</si>
  <si>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</si>
  <si>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</si>
  <si>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</si>
  <si>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</si>
  <si>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</si>
  <si>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</si>
  <si>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</si>
  <si>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</si>
  <si>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</si>
  <si>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</si>
  <si>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</si>
  <si>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</si>
  <si>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</si>
  <si>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</si>
  <si>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</si>
  <si>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</si>
  <si>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</si>
  <si>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</si>
  <si>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</si>
  <si>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</si>
  <si>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</si>
  <si>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</si>
  <si>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</si>
  <si>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</si>
  <si>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</si>
  <si>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</si>
  <si>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</si>
  <si>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</si>
  <si>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</si>
  <si>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</si>
  <si>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</si>
  <si>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</si>
  <si>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</si>
  <si>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</si>
  <si>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</si>
  <si>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</si>
  <si>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</si>
  <si>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</si>
  <si>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</si>
  <si>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</si>
  <si>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</si>
  <si>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</si>
  <si>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</si>
  <si>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</si>
  <si>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</si>
  <si>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</si>
  <si>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</si>
  <si>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</si>
  <si>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</si>
  <si>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</si>
  <si>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</si>
  <si>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</si>
  <si>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</si>
  <si>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</si>
  <si>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</si>
  <si>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</si>
  <si>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</si>
  <si>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</si>
  <si>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</si>
  <si>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</si>
  <si>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</si>
  <si>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</si>
  <si>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</si>
  <si>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</si>
  <si>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</si>
  <si>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</si>
  <si>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</si>
  <si>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</si>
  <si>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</si>
  <si>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</si>
  <si>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</si>
  <si>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</si>
  <si>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</si>
  <si>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</si>
  <si>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</si>
  <si>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</si>
  <si>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</si>
  <si>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</si>
  <si>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</si>
  <si>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</si>
  <si>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</si>
  <si>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</si>
  <si>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</si>
  <si>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</si>
  <si>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</si>
  <si>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</si>
  <si>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</si>
  <si>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</si>
  <si>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</si>
  <si>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</si>
  <si>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</si>
  <si>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</si>
  <si>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</si>
  <si>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</si>
  <si>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</si>
  <si>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</si>
  <si>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</si>
  <si>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</si>
  <si>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</si>
  <si>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</si>
  <si>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</si>
  <si>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</si>
  <si>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</si>
  <si>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</si>
  <si>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</si>
  <si>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</si>
  <si>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</si>
  <si>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</si>
  <si>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</si>
  <si>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</si>
  <si>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</si>
  <si>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</si>
  <si>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</si>
  <si>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</si>
  <si>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</si>
  <si>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</si>
  <si>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</si>
  <si>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</si>
  <si>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</si>
  <si>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</si>
  <si>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</si>
  <si>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</si>
  <si>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</si>
  <si>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</si>
  <si>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</si>
  <si>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</si>
  <si>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</si>
  <si>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</si>
  <si>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</si>
  <si>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</si>
  <si>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</si>
  <si>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</si>
  <si>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</si>
  <si>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</si>
  <si>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</si>
  <si>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</si>
  <si>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</si>
  <si>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</si>
  <si>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</si>
  <si>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</si>
  <si>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</si>
  <si>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</si>
  <si>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</si>
  <si>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</si>
  <si>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</si>
  <si>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</si>
  <si>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</si>
  <si>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</si>
  <si>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</si>
  <si>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</si>
  <si>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</si>
  <si>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</si>
  <si>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</si>
  <si>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</si>
  <si>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</si>
  <si>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</si>
  <si>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</si>
  <si>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</si>
  <si>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</si>
  <si>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</si>
  <si>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</si>
  <si>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</si>
  <si>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</si>
  <si>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</si>
  <si>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</si>
  <si>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</si>
  <si>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</si>
  <si>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</si>
  <si>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</si>
  <si>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</si>
  <si>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</si>
  <si>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</si>
  <si>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</si>
  <si>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</si>
  <si>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</si>
  <si>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</si>
  <si>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</si>
  <si>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</si>
  <si>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</si>
  <si>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</si>
  <si>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</si>
  <si>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</si>
  <si>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</si>
  <si>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</si>
  <si>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</si>
  <si>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</si>
  <si>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</si>
  <si>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</si>
  <si>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</si>
  <si>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</si>
  <si>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</si>
  <si>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</si>
  <si>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</si>
  <si>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</si>
  <si>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</si>
  <si>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</si>
  <si>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</si>
  <si>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</si>
  <si>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</si>
  <si>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</si>
  <si>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</si>
  <si>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</si>
  <si>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</si>
  <si>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</si>
  <si>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</si>
  <si>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</si>
  <si>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</si>
  <si>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</si>
  <si>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</si>
  <si>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</si>
  <si>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</si>
  <si>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</si>
  <si>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</si>
  <si>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</si>
  <si>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</si>
  <si>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</si>
  <si>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</si>
  <si>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</si>
  <si>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</si>
  <si>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</si>
  <si>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</si>
  <si>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</si>
  <si>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</si>
  <si>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</si>
  <si>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</si>
  <si>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</si>
  <si>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</si>
  <si>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</si>
  <si>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</si>
  <si>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</si>
  <si>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</si>
  <si>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</si>
  <si>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</si>
  <si>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</si>
  <si>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</si>
  <si>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</si>
  <si>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</si>
  <si>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</si>
  <si>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</si>
  <si>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</si>
  <si>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</si>
  <si>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</si>
  <si>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</si>
  <si>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</si>
  <si>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</si>
  <si>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</si>
  <si>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</si>
  <si>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</si>
  <si>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</si>
  <si>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</si>
  <si>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</si>
  <si>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</si>
  <si>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</si>
  <si>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</si>
  <si>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</si>
  <si>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</si>
  <si>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</si>
  <si>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</si>
  <si>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</si>
  <si>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</si>
  <si>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</si>
  <si>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</si>
  <si>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</si>
  <si>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</si>
  <si>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</si>
  <si>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</si>
  <si>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</si>
  <si>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</si>
  <si>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</si>
  <si>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</si>
  <si>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</si>
  <si>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</si>
  <si>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</si>
  <si>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</si>
  <si>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</si>
  <si>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</si>
  <si>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</si>
  <si>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</si>
  <si>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</si>
  <si>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</si>
  <si>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</si>
  <si>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</si>
  <si>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</si>
  <si>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</si>
  <si>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</si>
  <si>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</si>
  <si>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</si>
  <si>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</si>
  <si>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</si>
  <si>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</si>
  <si>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</si>
  <si>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</si>
  <si>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</si>
  <si>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</si>
  <si>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</si>
  <si>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</si>
  <si>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</si>
  <si>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</si>
  <si>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</si>
  <si>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</si>
  <si>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</si>
  <si>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</si>
  <si>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</si>
  <si>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</si>
  <si>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</si>
  <si>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</si>
  <si>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</si>
  <si>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</si>
  <si>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</si>
  <si>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</si>
  <si>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</si>
  <si>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</si>
  <si>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</si>
  <si>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</si>
  <si>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</si>
  <si>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</si>
  <si>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</si>
  <si>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</si>
  <si>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</si>
  <si>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</si>
  <si>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</si>
  <si>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</si>
  <si>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</si>
  <si>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</si>
  <si>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</si>
  <si>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</si>
  <si>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</si>
  <si>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</si>
  <si>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</si>
  <si>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</si>
  <si>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</si>
  <si>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</si>
  <si>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</si>
  <si>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</si>
  <si>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</si>
  <si>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</si>
  <si>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</si>
  <si>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</si>
  <si>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</si>
  <si>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</si>
  <si>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</si>
  <si>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</si>
  <si>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</si>
  <si>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</si>
  <si>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</si>
  <si>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</si>
  <si>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</si>
  <si>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</si>
  <si>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</si>
  <si>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</si>
  <si>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</si>
  <si>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</si>
  <si>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</si>
  <si>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</si>
  <si>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</si>
  <si>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</si>
  <si>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</si>
  <si>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</si>
  <si>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</si>
  <si>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</si>
  <si>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</si>
  <si>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</si>
  <si>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</si>
  <si>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</si>
  <si>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</si>
  <si>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</si>
  <si>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</si>
  <si>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</si>
  <si>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</si>
  <si>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</si>
  <si>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</si>
  <si>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</si>
  <si>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</si>
  <si>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</si>
  <si>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</si>
  <si>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</si>
  <si>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</si>
  <si>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</si>
  <si>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</si>
  <si>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</si>
  <si>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</si>
  <si>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</si>
  <si>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</si>
  <si>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</si>
  <si>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</si>
  <si>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</si>
  <si>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</si>
  <si>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</si>
  <si>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</si>
  <si>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</si>
  <si>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</si>
  <si>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</si>
  <si>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</si>
  <si>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</si>
  <si>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</si>
  <si>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</si>
  <si>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</si>
  <si>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</si>
  <si>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</si>
  <si>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</si>
  <si>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</si>
  <si>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</si>
  <si>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</si>
  <si>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</si>
  <si>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</si>
  <si>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</si>
  <si>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</si>
  <si>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</si>
  <si>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</si>
  <si>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</si>
  <si>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</si>
  <si>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</si>
  <si>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</si>
  <si>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</si>
  <si>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</si>
  <si>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</si>
  <si>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</si>
  <si>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</si>
  <si>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</si>
  <si>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</si>
  <si>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</si>
  <si>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</si>
  <si>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</si>
  <si>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</si>
  <si>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</si>
  <si>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</si>
  <si>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</si>
  <si>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</si>
  <si>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</si>
  <si>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</si>
  <si>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</si>
  <si>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</si>
  <si>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</si>
  <si>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</si>
  <si>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</si>
  <si>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</si>
  <si>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</si>
  <si>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</si>
  <si>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</si>
  <si>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</si>
  <si>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</si>
  <si>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</si>
  <si>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</si>
  <si>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</si>
  <si>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</si>
  <si>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</si>
  <si>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</si>
  <si>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</si>
  <si>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</si>
  <si>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</si>
  <si>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</si>
  <si>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</si>
  <si>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</si>
  <si>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</si>
  <si>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</si>
  <si>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</si>
  <si>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</si>
  <si>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</si>
  <si>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</si>
  <si>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</si>
  <si>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</si>
  <si>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</si>
  <si>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</si>
  <si>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</si>
  <si>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</si>
  <si>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</si>
  <si>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</si>
  <si>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</si>
  <si>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</si>
  <si>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</si>
  <si>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</si>
  <si>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</si>
  <si>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</si>
  <si>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</si>
  <si>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</si>
  <si>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</si>
  <si>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</si>
  <si>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</si>
  <si>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</si>
  <si>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</si>
  <si>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</si>
  <si>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</si>
  <si>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</si>
  <si>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</si>
  <si>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</si>
  <si>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</si>
  <si>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</si>
  <si>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</si>
  <si>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</si>
  <si>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</si>
  <si>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</si>
  <si>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</si>
  <si>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</si>
  <si>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</si>
  <si>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</si>
  <si>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</si>
  <si>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</si>
  <si>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</si>
  <si>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</si>
  <si>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</si>
  <si>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</si>
  <si>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</si>
  <si>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</si>
  <si>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</si>
  <si>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</si>
  <si>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</si>
  <si>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</si>
  <si>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</si>
  <si>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</si>
  <si>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</si>
  <si>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</si>
  <si>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</si>
  <si>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</si>
  <si>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</si>
  <si>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</si>
  <si>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</si>
  <si>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</si>
  <si>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</si>
  <si>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</si>
  <si>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</si>
  <si>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</si>
  <si>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</si>
  <si>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</si>
  <si>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</si>
  <si>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</si>
  <si>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</si>
  <si>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</si>
  <si>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</si>
  <si>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</si>
  <si>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</si>
  <si>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</si>
  <si>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</si>
  <si>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</si>
  <si>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</si>
  <si>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</si>
  <si>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</si>
  <si>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</si>
  <si>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</si>
  <si>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</si>
  <si>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</si>
  <si>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</si>
  <si>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</si>
  <si>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</si>
  <si>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</si>
  <si>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</si>
  <si>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</si>
  <si>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</si>
  <si>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</si>
  <si>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</si>
  <si>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</si>
  <si>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</si>
  <si>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</si>
  <si>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</si>
  <si>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</si>
  <si>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</si>
  <si>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</si>
  <si>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</si>
  <si>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</si>
  <si>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</si>
  <si>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</si>
  <si>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</si>
  <si>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</si>
  <si>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</si>
  <si>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</si>
  <si>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</si>
  <si>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</si>
  <si>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</si>
  <si>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</si>
  <si>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</si>
  <si>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</si>
  <si>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</si>
  <si>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</si>
  <si>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</si>
  <si>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</si>
  <si>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</si>
  <si>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</si>
  <si>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</si>
  <si>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</si>
  <si>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</si>
  <si>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</si>
  <si>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</si>
  <si>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</si>
  <si>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</si>
  <si>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</si>
  <si>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</si>
  <si>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</si>
  <si>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</si>
  <si>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</si>
  <si>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</si>
  <si>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</si>
  <si>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</si>
  <si>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</si>
  <si>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</si>
  <si>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</si>
  <si>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</si>
  <si>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</si>
  <si>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</si>
  <si>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</si>
  <si>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</si>
  <si>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</si>
  <si>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</si>
  <si>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</si>
  <si>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</si>
  <si>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</si>
  <si>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</si>
  <si>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</si>
  <si>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</si>
  <si>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</si>
  <si>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</si>
  <si>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</si>
  <si>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</si>
  <si>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</si>
  <si>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</si>
  <si>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</si>
  <si>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</si>
  <si>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</si>
  <si>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</si>
  <si>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</si>
  <si>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</si>
  <si>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</si>
  <si>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</si>
  <si>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</si>
  <si>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</si>
  <si>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</si>
  <si>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</si>
  <si>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</si>
  <si>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</si>
  <si>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</si>
  <si>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</si>
  <si>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</si>
  <si>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</si>
  <si>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</si>
  <si>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</si>
  <si>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</si>
  <si>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</si>
  <si>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</si>
  <si>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</si>
  <si>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</si>
  <si>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</si>
  <si>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</si>
  <si>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</si>
  <si>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</si>
  <si>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</si>
  <si>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</si>
  <si>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</si>
  <si>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</si>
  <si>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</si>
  <si>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</si>
  <si>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</si>
  <si>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</si>
  <si>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</si>
  <si>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</si>
  <si>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</si>
  <si>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</si>
  <si>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</si>
  <si>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</si>
  <si>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</si>
  <si>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</si>
  <si>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</si>
  <si>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</si>
  <si>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</si>
  <si>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</si>
  <si>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</si>
  <si>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</si>
  <si>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</si>
  <si>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</si>
  <si>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</si>
  <si>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</si>
  <si>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</si>
  <si>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</si>
  <si>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</si>
  <si>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</si>
  <si>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</si>
  <si>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</si>
  <si>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</si>
  <si>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</si>
  <si>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</si>
  <si>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</si>
  <si>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</si>
  <si>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</si>
  <si>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</si>
  <si>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</si>
  <si>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</si>
  <si>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</si>
  <si>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</si>
  <si>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</si>
  <si>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</si>
  <si>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</si>
  <si>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</si>
  <si>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</si>
  <si>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</si>
  <si>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</si>
  <si>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</si>
  <si>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</si>
  <si>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</si>
  <si>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</si>
  <si>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</si>
  <si>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</si>
  <si>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</si>
  <si>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</si>
  <si>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</si>
  <si>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</si>
  <si>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</si>
  <si>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</si>
  <si>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</si>
  <si>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</si>
  <si>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</si>
  <si>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</si>
  <si>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</si>
  <si>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</si>
  <si>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</si>
  <si>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</si>
  <si>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</si>
  <si>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</si>
  <si>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</si>
  <si>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</si>
  <si>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</si>
  <si>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</si>
  <si>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</si>
  <si>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</si>
  <si>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</si>
  <si>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</si>
  <si>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</si>
  <si>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</si>
  <si>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</si>
  <si>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</si>
  <si>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</si>
  <si>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</si>
  <si>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</si>
  <si>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</si>
  <si>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</si>
  <si>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</si>
  <si>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</si>
  <si>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</si>
  <si>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</si>
  <si>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</si>
  <si>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</si>
  <si>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</si>
  <si>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</si>
  <si>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</si>
  <si>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</si>
  <si>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</si>
  <si>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</si>
  <si>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</si>
  <si>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</si>
  <si>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</si>
  <si>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</si>
  <si>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</si>
  <si>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</si>
  <si>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</si>
  <si>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</si>
  <si>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</si>
  <si>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</si>
  <si>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</si>
  <si>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</si>
  <si>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</si>
  <si>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</si>
  <si>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</si>
  <si>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</si>
  <si>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</si>
  <si>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</si>
  <si>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</si>
  <si>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</si>
  <si>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</si>
  <si>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</si>
  <si>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</si>
  <si>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</si>
  <si>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</si>
  <si>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</si>
  <si>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</si>
  <si>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</si>
  <si>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</si>
  <si>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</si>
  <si>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</si>
  <si>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</si>
  <si>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</si>
  <si>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</si>
  <si>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</si>
  <si>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</si>
  <si>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</si>
  <si>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</si>
  <si>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</si>
  <si>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</si>
  <si>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</si>
  <si>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</si>
  <si>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</si>
  <si>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</si>
  <si>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</si>
  <si>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</si>
  <si>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</si>
  <si>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</si>
  <si>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</si>
  <si>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</si>
  <si>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</si>
  <si>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</si>
  <si>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</si>
  <si>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</si>
  <si>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</si>
  <si>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</si>
  <si>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</si>
  <si>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</si>
  <si>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</si>
  <si>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</si>
  <si>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</si>
  <si>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</si>
  <si>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</si>
  <si>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</si>
  <si>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</si>
  <si>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</si>
  <si>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</si>
  <si>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</si>
  <si>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</si>
  <si>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</si>
  <si>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</si>
  <si>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</si>
  <si>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</si>
  <si>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</si>
  <si>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</si>
  <si>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</si>
  <si>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</si>
  <si>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</si>
  <si>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</si>
  <si>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</si>
  <si>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</si>
  <si>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</si>
  <si>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</si>
  <si>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</si>
  <si>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</si>
  <si>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</si>
  <si>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</si>
  <si>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</si>
  <si>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</si>
  <si>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</si>
  <si>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</si>
  <si>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</si>
  <si>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</si>
  <si>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</si>
  <si>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</si>
  <si>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</si>
  <si>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</si>
  <si>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</si>
  <si>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</si>
  <si>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</si>
  <si>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</si>
  <si>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</si>
  <si>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</si>
  <si>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</si>
  <si>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</si>
  <si>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</si>
  <si>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</si>
  <si>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</si>
  <si>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</si>
  <si>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</si>
  <si>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</si>
  <si>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</si>
  <si>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</si>
  <si>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</si>
  <si>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</si>
  <si>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</si>
  <si>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</si>
  <si>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</si>
  <si>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</si>
  <si>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</si>
  <si>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</si>
  <si>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</si>
  <si>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</si>
  <si>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</si>
  <si>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</si>
  <si>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</si>
  <si>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</si>
  <si>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</si>
  <si>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</si>
  <si>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</si>
  <si>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</si>
  <si>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</si>
  <si>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</si>
  <si>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</si>
  <si>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</si>
  <si>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</si>
  <si>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</si>
  <si>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</si>
  <si>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</si>
  <si>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</si>
  <si>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</si>
  <si>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</si>
  <si>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</si>
  <si>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</si>
  <si>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</si>
  <si>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</si>
  <si>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</si>
  <si>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</si>
  <si>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</si>
  <si>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</si>
  <si>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</si>
  <si>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</si>
  <si>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</si>
  <si>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</si>
  <si>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</si>
  <si>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</si>
  <si>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</si>
  <si>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</si>
  <si>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</si>
  <si>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</si>
  <si>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</si>
  <si>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</si>
  <si>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</si>
  <si>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</si>
  <si>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</si>
  <si>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</si>
  <si>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</si>
  <si>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</si>
  <si>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</si>
  <si>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</si>
  <si>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</si>
  <si>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</si>
  <si>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</si>
  <si>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</si>
  <si>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</si>
  <si>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</si>
  <si>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</si>
  <si>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</si>
  <si>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</si>
  <si>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</si>
  <si>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</si>
  <si>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</si>
  <si>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</si>
  <si>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</si>
  <si>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</si>
  <si>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</si>
  <si>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</si>
  <si>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</si>
  <si>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</si>
  <si>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</si>
  <si>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</si>
  <si>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</si>
  <si>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</si>
  <si>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</si>
  <si>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</si>
  <si>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</si>
  <si>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</si>
  <si>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</si>
  <si>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</si>
  <si>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</si>
  <si>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</si>
  <si>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</si>
  <si>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</si>
  <si>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</si>
  <si>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</si>
  <si>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</si>
  <si>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</si>
  <si>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</si>
  <si>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</si>
  <si>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</si>
  <si>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</si>
  <si>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</si>
  <si>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</si>
  <si>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</si>
  <si>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</si>
  <si>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</si>
  <si>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</si>
  <si>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</si>
  <si>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</si>
  <si>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</si>
  <si>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</si>
  <si>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</si>
  <si>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</si>
  <si>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</si>
  <si>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</si>
  <si>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</si>
  <si>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</si>
  <si>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</si>
  <si>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</si>
  <si>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</si>
  <si>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</si>
  <si>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</si>
  <si>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</si>
  <si>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</si>
  <si>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</si>
  <si>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</si>
  <si>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</si>
  <si>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</si>
  <si>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</si>
  <si>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</si>
  <si>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</si>
  <si>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</si>
  <si>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</si>
  <si>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</si>
  <si>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</si>
  <si>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</si>
  <si>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</si>
  <si>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</si>
  <si>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</si>
  <si>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</si>
  <si>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</si>
  <si>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</si>
  <si>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</si>
  <si>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</si>
  <si>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</si>
  <si>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</si>
  <si>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</si>
  <si>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</si>
  <si>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</si>
  <si>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</si>
  <si>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</si>
  <si>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</si>
  <si>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</si>
  <si>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</si>
  <si>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</si>
  <si>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</si>
  <si>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</si>
  <si>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</si>
  <si>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</si>
  <si>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</si>
  <si>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</si>
  <si>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</si>
  <si>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</si>
  <si>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</si>
  <si>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</si>
  <si>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</si>
  <si>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</si>
  <si>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</si>
  <si>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</si>
  <si>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</si>
  <si>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</si>
  <si>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</si>
  <si>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</si>
  <si>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</si>
  <si>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</si>
  <si>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</si>
  <si>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</si>
  <si>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</si>
  <si>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</si>
  <si>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</si>
  <si>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</si>
  <si>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</si>
  <si>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</si>
  <si>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</si>
  <si>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</si>
  <si>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</si>
  <si>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</si>
  <si>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</si>
  <si>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</si>
  <si>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</si>
  <si>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</si>
  <si>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</si>
  <si>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</si>
  <si>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</si>
  <si>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</si>
  <si>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</si>
  <si>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</si>
  <si>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</si>
  <si>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</si>
  <si>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</si>
  <si>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</si>
  <si>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</si>
  <si>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</si>
  <si>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</si>
  <si>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</si>
  <si>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</si>
  <si>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</si>
  <si>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</si>
  <si>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</si>
  <si>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</si>
  <si>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</si>
  <si>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</si>
  <si>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</si>
  <si>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</si>
  <si>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</si>
  <si>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</si>
  <si>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</si>
  <si>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</si>
  <si>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</si>
  <si>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</si>
  <si>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</si>
  <si>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</si>
  <si>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</si>
  <si>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</si>
  <si>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</si>
  <si>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</si>
  <si>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</si>
  <si>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</si>
  <si>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</si>
  <si>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</si>
  <si>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</si>
  <si>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</si>
  <si>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</si>
  <si>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</si>
  <si>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</si>
  <si>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</si>
  <si>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</si>
  <si>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</si>
  <si>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</si>
  <si>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</si>
  <si>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</si>
  <si>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</si>
  <si>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</si>
  <si>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</si>
  <si>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</si>
  <si>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</si>
  <si>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</si>
  <si>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</si>
  <si>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</si>
  <si>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</si>
  <si>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</si>
  <si>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</si>
  <si>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</si>
  <si>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</si>
  <si>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</si>
  <si>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</si>
  <si>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</si>
  <si>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</si>
  <si>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</si>
  <si>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</si>
  <si>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</si>
  <si>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</si>
  <si>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</si>
  <si>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</si>
  <si>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</si>
  <si>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</si>
  <si>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</si>
  <si>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</si>
  <si>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</si>
  <si>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</si>
  <si>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</si>
  <si>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</si>
  <si>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</si>
  <si>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</si>
  <si>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</si>
  <si>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</si>
  <si>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</si>
  <si>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</si>
  <si>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</si>
  <si>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</si>
  <si>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</si>
  <si>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</si>
  <si>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</si>
  <si>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</si>
  <si>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</si>
  <si>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</si>
  <si>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</si>
  <si>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</si>
  <si>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</si>
  <si>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</si>
  <si>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</si>
  <si>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</si>
  <si>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</si>
  <si>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</si>
  <si>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</si>
  <si>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</si>
  <si>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</si>
  <si>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</si>
  <si>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</si>
  <si>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</si>
  <si>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</si>
  <si>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</si>
  <si>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</si>
  <si>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</si>
  <si>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</si>
  <si>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</si>
  <si>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</si>
  <si>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</si>
  <si>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</si>
  <si>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</si>
  <si>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</si>
  <si>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</si>
  <si>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</si>
  <si>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</si>
  <si>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</si>
  <si>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</si>
  <si>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</si>
  <si>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</si>
  <si>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</si>
  <si>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</si>
  <si>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</si>
  <si>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</si>
  <si>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</si>
  <si>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</si>
  <si>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</si>
  <si>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</si>
  <si>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</si>
  <si>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</si>
  <si>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</si>
  <si>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</si>
  <si>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</si>
  <si>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</si>
  <si>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</si>
  <si>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</si>
  <si>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</si>
  <si>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</si>
  <si>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</si>
  <si>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</si>
  <si>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</si>
  <si>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</si>
  <si>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</si>
  <si>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</si>
  <si>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</si>
  <si>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</si>
  <si>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</si>
  <si>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</si>
  <si>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</si>
  <si>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</si>
  <si>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</si>
  <si>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</si>
  <si>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</si>
  <si>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</si>
  <si>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</si>
  <si>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</si>
  <si>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</si>
  <si>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</si>
  <si>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</si>
  <si>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</si>
  <si>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</si>
  <si>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</si>
  <si>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</si>
  <si>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</si>
  <si>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</si>
  <si>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</si>
  <si>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</si>
  <si>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</si>
  <si>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</si>
  <si>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</si>
  <si>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</si>
  <si>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</si>
  <si>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</si>
  <si>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</si>
  <si>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</si>
  <si>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</si>
  <si>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</si>
  <si>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</si>
  <si>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</si>
  <si>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</si>
  <si>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</si>
  <si>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</si>
  <si>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</si>
  <si>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</si>
  <si>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</si>
  <si>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</si>
  <si>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</si>
  <si>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</si>
  <si>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</si>
  <si>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</si>
  <si>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</si>
  <si>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</si>
  <si>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</si>
  <si>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</si>
  <si>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</si>
  <si>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</si>
  <si>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</si>
  <si>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</si>
  <si>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</si>
  <si>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</si>
  <si>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</si>
  <si>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</si>
  <si>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</si>
  <si>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</si>
  <si>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</si>
  <si>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</si>
  <si>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</si>
  <si>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</si>
  <si>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</si>
  <si>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</si>
  <si>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</si>
  <si>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</si>
  <si>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</si>
  <si>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</si>
  <si>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</si>
  <si>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</si>
  <si>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</si>
  <si>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</si>
  <si>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</si>
  <si>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</si>
  <si>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</si>
  <si>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</si>
  <si>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</si>
  <si>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</si>
  <si>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</si>
  <si>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</si>
  <si>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</si>
  <si>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</si>
  <si>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</si>
  <si>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</si>
  <si>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</si>
  <si>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</si>
  <si>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</si>
  <si>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</si>
  <si>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</si>
  <si>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</si>
  <si>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</si>
  <si>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</si>
  <si>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</si>
  <si>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</si>
  <si>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</si>
  <si>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</si>
  <si>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</si>
  <si>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</si>
  <si>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</si>
  <si>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</si>
  <si>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</si>
  <si>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</si>
  <si>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</si>
  <si>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</si>
  <si>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</si>
  <si>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</si>
  <si>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</si>
  <si>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</si>
  <si>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</si>
  <si>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</si>
  <si>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</si>
  <si>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</si>
  <si>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</si>
  <si>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</si>
  <si>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</si>
  <si>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</si>
  <si>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</si>
  <si>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</si>
  <si>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</si>
  <si>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</si>
  <si>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</si>
  <si>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</si>
  <si>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</si>
  <si>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</si>
  <si>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</si>
  <si>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</si>
  <si>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</si>
  <si>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</si>
  <si>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</si>
  <si>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</si>
  <si>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</si>
  <si>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</si>
  <si>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</si>
  <si>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</si>
  <si>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</si>
  <si>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</si>
  <si>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</si>
  <si>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</si>
  <si>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</si>
  <si>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</si>
  <si>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</si>
  <si>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</si>
  <si>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</si>
  <si>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</si>
  <si>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</si>
  <si>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</si>
  <si>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</si>
  <si>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</si>
  <si>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</si>
  <si>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</si>
  <si>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</si>
  <si>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</si>
  <si>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</si>
  <si>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</si>
  <si>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</si>
  <si>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</si>
  <si>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</si>
  <si>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</si>
  <si>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</si>
  <si>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</si>
  <si>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</si>
  <si>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</si>
  <si>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</si>
  <si>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</si>
  <si>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</si>
  <si>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</si>
  <si>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</si>
  <si>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</si>
  <si>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</si>
  <si>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</si>
  <si>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</si>
  <si>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</si>
  <si>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</si>
  <si>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</si>
  <si>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</si>
  <si>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</si>
  <si>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</si>
  <si>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</si>
  <si>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</si>
  <si>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</si>
  <si>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</si>
  <si>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</si>
  <si>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</si>
  <si>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</si>
  <si>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</si>
  <si>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</si>
  <si>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</si>
  <si>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</si>
  <si>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</si>
  <si>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</si>
  <si>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</si>
  <si>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</si>
  <si>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</si>
  <si>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</si>
  <si>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</si>
  <si>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</si>
  <si>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</si>
  <si>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</si>
  <si>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</si>
  <si>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</si>
  <si>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</si>
  <si>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</si>
  <si>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</si>
  <si>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</si>
  <si>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</si>
  <si>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</si>
  <si>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</si>
  <si>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</si>
  <si>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</si>
  <si>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</si>
  <si>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</si>
  <si>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</si>
  <si>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</si>
  <si>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</si>
  <si>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</si>
  <si>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</si>
  <si>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</si>
  <si>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</si>
  <si>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</si>
  <si>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</si>
  <si>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</si>
  <si>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</si>
  <si>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</si>
  <si>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</si>
  <si>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</si>
  <si>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</si>
  <si>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</si>
  <si>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</si>
  <si>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</si>
  <si>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</si>
  <si>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</si>
  <si>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</si>
  <si>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</si>
  <si>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</si>
  <si>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</si>
  <si>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</si>
  <si>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</si>
  <si>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</si>
  <si>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</si>
  <si>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</si>
  <si>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</si>
  <si>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</si>
  <si>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</si>
  <si>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</si>
  <si>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</si>
  <si>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</si>
  <si>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</si>
  <si>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</si>
  <si>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</si>
  <si>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</si>
  <si>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</si>
  <si>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</si>
  <si>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</si>
  <si>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</si>
  <si>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</si>
  <si>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</si>
  <si>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</si>
  <si>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</si>
  <si>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</si>
  <si>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</si>
  <si>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</si>
  <si>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</si>
  <si>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</si>
  <si>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</si>
  <si>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</si>
  <si>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</si>
  <si>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</si>
  <si>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</si>
  <si>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</si>
  <si>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</si>
  <si>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</si>
  <si>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</si>
  <si>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</si>
  <si>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</si>
  <si>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</si>
  <si>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</si>
  <si>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</si>
  <si>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</si>
  <si>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</si>
  <si>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</si>
  <si>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</si>
  <si>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</si>
  <si>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</si>
  <si>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</si>
  <si>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</si>
  <si>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</si>
  <si>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</si>
  <si>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</si>
  <si>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</si>
  <si>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</si>
  <si>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</si>
  <si>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</si>
  <si>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</si>
  <si>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</si>
  <si>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</si>
  <si>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</si>
  <si>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</si>
  <si>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</si>
  <si>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</si>
  <si>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</si>
  <si>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</si>
  <si>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</si>
  <si>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</si>
  <si>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</si>
  <si>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</si>
  <si>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</si>
  <si>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</si>
  <si>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</si>
  <si>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</si>
  <si>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</si>
  <si>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</si>
  <si>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</si>
  <si>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</si>
  <si>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</si>
  <si>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</si>
  <si>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</si>
  <si>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</si>
  <si>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</si>
  <si>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</si>
  <si>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</si>
  <si>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</si>
  <si>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</si>
  <si>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</si>
  <si>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</si>
  <si>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</si>
  <si>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</si>
  <si>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</si>
  <si>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</si>
  <si>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</si>
  <si>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</si>
  <si>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</si>
  <si>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</si>
  <si>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</si>
  <si>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</si>
  <si>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</si>
  <si>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</si>
  <si>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</si>
  <si>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</si>
  <si>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</si>
  <si>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</si>
  <si>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</si>
  <si>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</si>
  <si>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</si>
  <si>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</si>
  <si>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</si>
  <si>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</si>
  <si>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</si>
  <si>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</si>
  <si>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</si>
  <si>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</si>
  <si>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</si>
  <si>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</si>
  <si>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</si>
  <si>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</si>
  <si>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</si>
  <si>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</si>
  <si>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</si>
  <si>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</si>
  <si>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</si>
  <si>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</si>
  <si>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</si>
  <si>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</si>
  <si>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</si>
  <si>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</si>
  <si>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</si>
  <si>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</si>
  <si>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</si>
  <si>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</si>
  <si>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</si>
  <si>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</si>
  <si>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</si>
  <si>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</si>
  <si>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</si>
  <si>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</si>
  <si>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</si>
  <si>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</si>
  <si>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</si>
  <si>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</si>
  <si>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</si>
  <si>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</si>
  <si>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</si>
  <si>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</si>
  <si>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</si>
  <si>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</si>
  <si>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</si>
  <si>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</si>
  <si>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</si>
  <si>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</si>
  <si>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</si>
  <si>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</si>
  <si>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</si>
  <si>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</si>
  <si>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</si>
  <si>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</si>
  <si>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</si>
  <si>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</si>
  <si>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</si>
  <si>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</si>
  <si>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</si>
  <si>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</si>
  <si>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</si>
  <si>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</si>
  <si>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</si>
  <si>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</si>
  <si>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</si>
  <si>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</si>
  <si>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</si>
  <si>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</si>
  <si>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</si>
  <si>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</si>
  <si>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</si>
  <si>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</si>
  <si>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</si>
  <si>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</si>
  <si>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</si>
  <si>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</si>
  <si>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</si>
  <si>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</si>
  <si>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</si>
  <si>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</si>
  <si>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</si>
  <si>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</si>
  <si>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</si>
  <si>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</si>
  <si>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</si>
  <si>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</si>
  <si>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</si>
  <si>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</si>
  <si>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</si>
  <si>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</si>
  <si>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</si>
  <si>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</si>
  <si>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</si>
  <si>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</si>
  <si>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</si>
  <si>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</si>
  <si>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</si>
  <si>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</si>
  <si>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</si>
  <si>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</si>
  <si>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</si>
  <si>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</si>
  <si>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</si>
  <si>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</si>
  <si>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</si>
  <si>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</si>
  <si>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</si>
  <si>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</si>
  <si>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</si>
  <si>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</si>
  <si>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</si>
  <si>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</si>
  <si>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</si>
  <si>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</si>
  <si>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</si>
  <si>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</si>
  <si>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</si>
  <si>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</si>
  <si>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</si>
  <si>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</si>
  <si>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</si>
  <si>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</si>
  <si>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</si>
  <si>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</si>
  <si>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</si>
  <si>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</si>
  <si>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</si>
  <si>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</si>
  <si>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</si>
  <si>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</si>
  <si>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</si>
  <si>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</si>
  <si>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</si>
  <si>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</si>
  <si>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</si>
  <si>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</si>
  <si>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</si>
  <si>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</si>
  <si>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</si>
  <si>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</si>
  <si>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</si>
  <si>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</si>
  <si>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</si>
  <si>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</si>
  <si>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</si>
  <si>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</si>
  <si>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</si>
  <si>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</si>
  <si>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</si>
  <si>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</si>
  <si>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</si>
  <si>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</si>
  <si>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</si>
  <si>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</si>
  <si>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</si>
  <si>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</si>
  <si>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</si>
  <si>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</si>
  <si>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</si>
  <si>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</si>
  <si>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</si>
  <si>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</si>
  <si>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</si>
  <si>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</si>
  <si>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</si>
  <si>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</si>
  <si>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</si>
  <si>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</si>
  <si>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</si>
  <si>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</si>
  <si>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</si>
  <si>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</si>
  <si>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</si>
  <si>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</si>
  <si>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</si>
  <si>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</si>
  <si>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</si>
  <si>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</si>
  <si>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</si>
  <si>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</si>
  <si>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</si>
  <si>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</si>
  <si>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</si>
  <si>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</si>
  <si>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</si>
  <si>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</si>
  <si>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</si>
  <si>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</si>
  <si>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</si>
  <si>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</si>
  <si>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</si>
  <si>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</si>
  <si>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</si>
  <si>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</si>
  <si>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</si>
  <si>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</si>
  <si>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</si>
  <si>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</si>
  <si>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</si>
  <si>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</si>
  <si>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</si>
  <si>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</si>
  <si>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</si>
  <si>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</si>
  <si>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</si>
  <si>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</si>
  <si>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</si>
  <si>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</si>
  <si>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</si>
  <si>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</si>
  <si>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</si>
  <si>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</si>
  <si>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</si>
  <si>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</si>
  <si>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</si>
  <si>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</si>
  <si>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</si>
  <si>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</si>
  <si>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</si>
  <si>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</si>
  <si>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</si>
  <si>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</si>
  <si>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</si>
  <si>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</si>
  <si>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</si>
  <si>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</si>
  <si>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</si>
  <si>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</si>
  <si>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</si>
  <si>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</si>
  <si>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</si>
  <si>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</si>
  <si>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</si>
  <si>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</si>
  <si>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</si>
  <si>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</si>
  <si>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</si>
  <si>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</si>
  <si>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</si>
  <si>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</si>
  <si>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</si>
  <si>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</si>
  <si>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</si>
  <si>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</si>
  <si>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</si>
  <si>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</si>
  <si>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</si>
  <si>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</si>
  <si>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</si>
  <si>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</si>
  <si>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</si>
  <si>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</si>
  <si>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</si>
  <si>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</si>
  <si>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</si>
  <si>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</si>
  <si>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</si>
  <si>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</si>
  <si>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</si>
  <si>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</si>
  <si>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</si>
  <si>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</si>
  <si>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</si>
  <si>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</si>
  <si>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</si>
  <si>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</si>
  <si>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</si>
  <si>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</si>
  <si>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</si>
  <si>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</si>
  <si>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</si>
  <si>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</si>
  <si>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</si>
  <si>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</si>
  <si>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</si>
  <si>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</si>
  <si>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</si>
  <si>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</si>
  <si>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</si>
  <si>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</si>
  <si>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</si>
  <si>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</si>
  <si>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</si>
  <si>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</si>
  <si>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</si>
  <si>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</si>
  <si>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</si>
  <si>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</si>
  <si>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</si>
  <si>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</si>
  <si>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</si>
  <si>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</si>
  <si>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</si>
  <si>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</si>
  <si>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</si>
  <si>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</si>
  <si>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</si>
  <si>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</si>
  <si>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</si>
  <si>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</si>
  <si>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</si>
  <si>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</si>
  <si>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</si>
  <si>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</si>
  <si>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</si>
  <si>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</si>
  <si>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</si>
  <si>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</si>
  <si>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</si>
  <si>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</si>
  <si>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</si>
  <si>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</si>
  <si>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</si>
  <si>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</si>
  <si>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</si>
  <si>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</si>
  <si>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</si>
  <si>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</si>
  <si>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</si>
  <si>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</si>
  <si>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</si>
  <si>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</si>
  <si>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</si>
  <si>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</si>
  <si>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</si>
  <si>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</si>
  <si>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</si>
  <si>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</si>
  <si>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</si>
  <si>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</si>
  <si>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</si>
  <si>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</si>
  <si>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</si>
  <si>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</si>
  <si>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</si>
  <si>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</si>
  <si>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</si>
  <si>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</si>
  <si>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</si>
  <si>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</si>
  <si>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</si>
  <si>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</si>
  <si>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</si>
  <si>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</si>
  <si>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</si>
  <si>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</si>
  <si>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</si>
  <si>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</si>
  <si>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</si>
  <si>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</si>
  <si>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</si>
  <si>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</si>
  <si>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</si>
  <si>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</si>
  <si>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</si>
  <si>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</si>
  <si>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</si>
  <si>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</si>
  <si>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</si>
  <si>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</si>
  <si>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</si>
  <si>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</si>
  <si>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</si>
  <si>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</si>
  <si>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</si>
  <si>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</si>
  <si>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</si>
  <si>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</si>
  <si>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</si>
  <si>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</si>
  <si>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</si>
  <si>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</si>
  <si>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</si>
  <si>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</si>
  <si>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</si>
  <si>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</si>
  <si>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</si>
  <si>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</si>
  <si>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</si>
  <si>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</si>
  <si>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</si>
  <si>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</si>
  <si>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</si>
  <si>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</si>
  <si>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</si>
  <si>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</si>
  <si>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</si>
  <si>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</si>
  <si>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</si>
  <si>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</si>
  <si>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</si>
  <si>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</si>
  <si>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</si>
  <si>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</si>
  <si>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</si>
  <si>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</si>
  <si>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</si>
  <si>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</si>
  <si>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</si>
  <si>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</si>
  <si>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</si>
  <si>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</si>
  <si>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</si>
  <si>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</si>
  <si>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</si>
  <si>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</si>
  <si>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</si>
  <si>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</si>
  <si>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</si>
  <si>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</si>
  <si>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</si>
  <si>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</si>
  <si>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</si>
  <si>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</si>
  <si>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</si>
  <si>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</si>
  <si>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</si>
  <si>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</si>
  <si>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</si>
  <si>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</si>
  <si>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</si>
  <si>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</si>
  <si>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</si>
  <si>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</si>
  <si>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</si>
  <si>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</si>
  <si>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</si>
  <si>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</si>
  <si>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</si>
  <si>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</si>
  <si>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</si>
  <si>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</si>
  <si>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</si>
  <si>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</si>
  <si>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</si>
  <si>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</si>
  <si>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</si>
  <si>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</si>
  <si>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</si>
  <si>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</si>
  <si>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</si>
  <si>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</si>
  <si>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</si>
  <si>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</si>
  <si>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</si>
  <si>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</si>
  <si>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</si>
  <si>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</si>
  <si>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</si>
  <si>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</si>
  <si>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</si>
  <si>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</si>
  <si>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</si>
  <si>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</si>
  <si>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</si>
  <si>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</si>
  <si>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</si>
  <si>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</si>
  <si>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</si>
  <si>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</si>
  <si>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</si>
  <si>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</si>
  <si>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</si>
  <si>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</si>
  <si>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</si>
  <si>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</si>
  <si>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</si>
  <si>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</si>
  <si>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</si>
  <si>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</si>
  <si>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</si>
  <si>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</si>
  <si>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</si>
  <si>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</si>
  <si>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</si>
  <si>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</si>
  <si>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</si>
  <si>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</si>
  <si>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</si>
  <si>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</si>
  <si>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</si>
  <si>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</si>
  <si>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</si>
  <si>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</si>
  <si>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</si>
  <si>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</si>
  <si>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</si>
  <si>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</si>
  <si>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</si>
  <si>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</si>
  <si>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</si>
  <si>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</si>
  <si>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</si>
  <si>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</si>
  <si>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</si>
  <si>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</si>
  <si>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</si>
  <si>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</si>
  <si>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</si>
  <si>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</si>
  <si>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</si>
  <si>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</si>
  <si>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</si>
  <si>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</si>
  <si>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</si>
  <si>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</si>
  <si>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</si>
  <si>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</si>
  <si>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</si>
  <si>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</si>
  <si>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</si>
  <si>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</si>
  <si>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</si>
  <si>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</si>
  <si>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</si>
  <si>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</si>
  <si>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</si>
  <si>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</si>
  <si>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</si>
  <si>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</si>
  <si>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</si>
  <si>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</si>
  <si>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</si>
  <si>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</si>
  <si>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</si>
  <si>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</si>
  <si>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</si>
  <si>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</si>
  <si>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</si>
  <si>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</si>
  <si>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</si>
  <si>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</si>
  <si>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</si>
  <si>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</si>
  <si>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</si>
  <si>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</si>
  <si>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</si>
  <si>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</si>
  <si>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</si>
  <si>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</si>
  <si>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</si>
  <si>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</si>
  <si>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</si>
  <si>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</si>
  <si>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</si>
  <si>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</si>
  <si>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</si>
  <si>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</si>
  <si>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</si>
  <si>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</si>
  <si>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</si>
  <si>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</si>
  <si>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</si>
  <si>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</si>
  <si>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</si>
  <si>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</si>
  <si>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</si>
  <si>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</si>
  <si>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</si>
  <si>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</si>
  <si>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</si>
  <si>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</si>
  <si>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</si>
  <si>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</si>
  <si>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</si>
  <si>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</si>
  <si>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</si>
  <si>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</si>
  <si>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</si>
  <si>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</si>
  <si>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</si>
  <si>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</si>
  <si>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</si>
  <si>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</si>
  <si>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</si>
  <si>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</si>
  <si>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</si>
  <si>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</si>
  <si>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</si>
  <si>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</si>
  <si>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</si>
  <si>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</si>
  <si>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</si>
  <si>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</si>
  <si>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</si>
  <si>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</si>
  <si>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</si>
  <si>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</si>
  <si>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</si>
  <si>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</si>
  <si>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</si>
  <si>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</si>
  <si>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</si>
  <si>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</si>
  <si>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</si>
  <si>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</si>
  <si>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</si>
  <si>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</si>
  <si>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</si>
  <si>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</si>
  <si>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</si>
  <si>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</si>
  <si>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</si>
  <si>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</si>
  <si>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</si>
  <si>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</si>
  <si>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</si>
  <si>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</si>
  <si>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</si>
  <si>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</si>
  <si>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</si>
  <si>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</si>
  <si>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</si>
  <si>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</si>
  <si>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</si>
  <si>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</si>
  <si>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</si>
  <si>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</si>
  <si>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</si>
  <si>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</si>
  <si>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</si>
  <si>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</si>
  <si>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</si>
  <si>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</si>
  <si>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</si>
  <si>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</si>
  <si>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</si>
  <si>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</si>
  <si>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</si>
  <si>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</si>
  <si>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</si>
  <si>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</si>
  <si>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</si>
  <si>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</si>
  <si>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</si>
  <si>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</si>
  <si>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</si>
  <si>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</si>
  <si>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</si>
  <si>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</si>
  <si>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</si>
  <si>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</si>
  <si>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</si>
  <si>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</si>
  <si>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</si>
  <si>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</si>
  <si>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</si>
  <si>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</si>
  <si>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</si>
  <si>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</si>
  <si>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</si>
  <si>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</si>
  <si>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</si>
  <si>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</si>
  <si>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</si>
  <si>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</si>
  <si>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</si>
  <si>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</si>
  <si>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</si>
  <si>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</si>
  <si>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</si>
  <si>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</si>
  <si>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</si>
  <si>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</si>
  <si>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</si>
  <si>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</si>
  <si>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</si>
  <si>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</si>
  <si>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</si>
  <si>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</si>
  <si>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</si>
  <si>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</si>
  <si>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</si>
  <si>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</si>
  <si>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</si>
  <si>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</si>
  <si>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</si>
  <si>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</si>
  <si>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</si>
  <si>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</si>
  <si>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</si>
  <si>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</si>
  <si>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</si>
  <si>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</si>
  <si>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</si>
  <si>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</si>
  <si>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</si>
  <si>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</si>
  <si>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</si>
  <si>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</si>
  <si>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</si>
  <si>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</si>
  <si>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</si>
  <si>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</si>
  <si>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</si>
  <si>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</si>
  <si>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</si>
  <si>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</si>
  <si>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</si>
  <si>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</si>
  <si>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</si>
  <si>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</si>
  <si>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</si>
  <si>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</si>
  <si>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</si>
  <si>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</si>
  <si>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</si>
  <si>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</si>
  <si>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</si>
  <si>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</si>
  <si>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</si>
  <si>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</si>
  <si>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</si>
  <si>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</si>
  <si>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</si>
  <si>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</si>
  <si>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</si>
  <si>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</si>
  <si>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</si>
  <si>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</si>
  <si>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</si>
  <si>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</si>
  <si>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</si>
  <si>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</si>
  <si>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</si>
  <si>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</si>
  <si>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</si>
  <si>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</si>
  <si>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</si>
  <si>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</si>
  <si>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</si>
  <si>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</si>
  <si>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</si>
  <si>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</si>
  <si>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</si>
  <si>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</si>
  <si>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</si>
  <si>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</si>
  <si>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</si>
  <si>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</si>
  <si>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</si>
  <si>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</si>
  <si>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</si>
  <si>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</si>
  <si>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</si>
  <si>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</si>
  <si>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</si>
  <si>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</si>
  <si>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</si>
  <si>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</si>
  <si>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</si>
  <si>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</si>
  <si>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</si>
  <si>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</si>
  <si>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</si>
  <si>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</si>
  <si>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</si>
  <si>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</si>
  <si>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</si>
  <si>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</si>
  <si>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</si>
  <si>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</si>
  <si>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</si>
  <si>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</si>
  <si>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</si>
  <si>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</si>
  <si>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</si>
  <si>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</si>
  <si>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</si>
  <si>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</si>
  <si>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</si>
  <si>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</si>
  <si>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</si>
  <si>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</si>
  <si>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</si>
  <si>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</si>
  <si>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</si>
  <si>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</si>
  <si>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</si>
  <si>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</si>
  <si>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</si>
  <si>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</si>
  <si>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</si>
  <si>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</si>
  <si>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</si>
  <si>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</si>
  <si>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</si>
  <si>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</si>
  <si>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</si>
  <si>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</si>
  <si>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</si>
  <si>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</si>
  <si>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</si>
  <si>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</si>
  <si>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</si>
  <si>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</si>
  <si>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</si>
  <si>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</si>
  <si>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</si>
  <si>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</si>
  <si>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</si>
  <si>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</si>
  <si>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</si>
  <si>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</si>
  <si>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</si>
  <si>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</si>
  <si>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</si>
  <si>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</si>
  <si>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</si>
  <si>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</si>
  <si>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</si>
  <si>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</si>
  <si>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</si>
  <si>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</si>
  <si>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</si>
  <si>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</si>
  <si>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</si>
  <si>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</si>
  <si>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</si>
  <si>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</si>
  <si>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</si>
  <si>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</si>
  <si>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</si>
  <si>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</si>
  <si>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</si>
  <si>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</si>
  <si>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</si>
  <si>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</si>
  <si>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</si>
  <si>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</si>
  <si>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</si>
  <si>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</si>
  <si>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</si>
  <si>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</si>
  <si>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</si>
  <si>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</si>
  <si>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</si>
  <si>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</si>
  <si>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</si>
  <si>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</si>
  <si>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</si>
  <si>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</si>
  <si>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</si>
  <si>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</si>
  <si>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</si>
  <si>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</si>
  <si>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</si>
  <si>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</si>
  <si>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</si>
  <si>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</si>
  <si>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</si>
  <si>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</si>
  <si>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</si>
  <si>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</si>
  <si>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</si>
  <si>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</si>
  <si>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</si>
  <si>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</si>
  <si>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</si>
  <si>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</si>
  <si>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</si>
  <si>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</si>
  <si>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</si>
  <si>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</si>
  <si>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</si>
  <si>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</si>
  <si>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</si>
  <si>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</si>
  <si>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</si>
  <si>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</si>
  <si>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</si>
  <si>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</si>
  <si>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</si>
  <si>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</si>
  <si>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</si>
  <si>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</si>
  <si>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</si>
  <si>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</si>
  <si>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</si>
  <si>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</si>
  <si>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</si>
  <si>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</si>
  <si>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</si>
  <si>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</si>
  <si>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</si>
  <si>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</si>
  <si>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</si>
  <si>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</si>
  <si>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</si>
  <si>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</si>
  <si>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</si>
  <si>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</si>
  <si>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</si>
  <si>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</si>
  <si>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</si>
  <si>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</si>
  <si>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</si>
  <si>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</si>
  <si>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</si>
  <si>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</si>
  <si>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</si>
  <si>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</si>
  <si>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</si>
  <si>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</si>
  <si>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</si>
  <si>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</si>
  <si>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</si>
  <si>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</si>
  <si>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</si>
  <si>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</si>
  <si>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</si>
  <si>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</si>
  <si>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</si>
  <si>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</si>
  <si>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</si>
  <si>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</si>
  <si>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</si>
  <si>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</si>
  <si>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</si>
  <si>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</si>
  <si>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</si>
  <si>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</si>
  <si>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</si>
  <si>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</si>
  <si>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</si>
  <si>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</si>
  <si>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</si>
  <si>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</si>
  <si>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</si>
  <si>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</si>
  <si>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</si>
  <si>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</si>
  <si>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</si>
  <si>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</si>
  <si>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</si>
  <si>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</si>
  <si>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</si>
  <si>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</si>
  <si>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</si>
  <si>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</si>
  <si>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</si>
  <si>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</si>
  <si>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</si>
  <si>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</si>
  <si>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</si>
  <si>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</si>
  <si>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</si>
  <si>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</si>
  <si>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</si>
  <si>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</si>
  <si>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</si>
  <si>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</si>
  <si>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</si>
  <si>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</si>
  <si>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</si>
  <si>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</si>
  <si>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</si>
  <si>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</si>
  <si>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</si>
  <si>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</si>
  <si>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</si>
  <si>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</si>
  <si>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</si>
  <si>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</si>
  <si>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</si>
  <si>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</si>
  <si>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</si>
  <si>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</si>
  <si>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</si>
  <si>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</si>
  <si>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</si>
  <si>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</si>
  <si>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</si>
  <si>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</si>
  <si>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</si>
  <si>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</si>
  <si>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</si>
  <si>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</si>
  <si>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</si>
  <si>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</si>
  <si>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</si>
  <si>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</si>
  <si>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</si>
  <si>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</si>
  <si>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</si>
  <si>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</si>
  <si>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</si>
  <si>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</si>
  <si>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</si>
  <si>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</si>
  <si>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</si>
  <si>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</si>
  <si>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</si>
  <si>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</si>
  <si>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</si>
  <si>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</si>
  <si>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</si>
  <si>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</si>
  <si>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</si>
  <si>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</si>
  <si>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</si>
  <si>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</si>
  <si>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</si>
  <si>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</si>
  <si>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</si>
  <si>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</si>
  <si>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</si>
  <si>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</si>
  <si>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</si>
  <si>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</si>
  <si>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</si>
  <si>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</si>
  <si>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</si>
  <si>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</si>
  <si>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</si>
  <si>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</si>
  <si>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</si>
  <si>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</si>
  <si>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</si>
  <si>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</si>
  <si>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</si>
  <si>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</si>
  <si>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</si>
  <si>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</si>
  <si>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</si>
  <si>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</si>
  <si>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</si>
  <si>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</si>
  <si>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</si>
  <si>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</si>
  <si>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</si>
  <si>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</si>
  <si>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</si>
  <si>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</si>
  <si>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</si>
  <si>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</si>
  <si>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</si>
  <si>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</si>
  <si>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</si>
  <si>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</si>
  <si>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</si>
  <si>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</si>
  <si>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</si>
  <si>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</si>
  <si>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</si>
  <si>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</si>
  <si>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</si>
  <si>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</si>
  <si>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</si>
  <si>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</si>
  <si>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</si>
  <si>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</si>
  <si>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</si>
  <si>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</si>
  <si>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</si>
  <si>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</si>
  <si>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</si>
  <si>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</si>
  <si>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</si>
  <si>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</si>
  <si>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</si>
  <si>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</si>
  <si>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</si>
  <si>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</si>
  <si>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</si>
  <si>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</si>
  <si>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</si>
  <si>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</si>
  <si>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</si>
  <si>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</si>
  <si>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</si>
  <si>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</si>
  <si>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</si>
  <si>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</si>
  <si>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</si>
  <si>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</si>
  <si>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</si>
  <si>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</si>
  <si>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</si>
  <si>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</si>
  <si>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</si>
  <si>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</si>
  <si>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</si>
  <si>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</si>
  <si>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</si>
  <si>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</si>
  <si>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</si>
  <si>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</si>
  <si>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</si>
  <si>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</si>
  <si>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</si>
  <si>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</si>
  <si>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</si>
  <si>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</si>
  <si>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</si>
  <si>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</si>
  <si>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</si>
  <si>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</si>
  <si>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</si>
  <si>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</si>
  <si>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</si>
  <si>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</si>
  <si>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</si>
  <si>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</si>
  <si>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</si>
  <si>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</si>
  <si>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</si>
  <si>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</si>
  <si>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</si>
  <si>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</si>
  <si>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</si>
  <si>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</si>
  <si>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</si>
  <si>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</si>
  <si>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</si>
  <si>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</si>
  <si>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</si>
  <si>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</si>
  <si>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</si>
  <si>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</si>
  <si>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</si>
  <si>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</si>
  <si>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</si>
  <si>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</si>
  <si>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</si>
  <si>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</si>
  <si>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</si>
  <si>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</si>
  <si>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</si>
  <si>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</si>
  <si>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</si>
  <si>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</si>
  <si>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</si>
  <si>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</si>
  <si>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</si>
  <si>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</si>
  <si>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</si>
  <si>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</si>
  <si>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</si>
  <si>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</si>
  <si>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</si>
  <si>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</si>
  <si>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</si>
  <si>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</si>
  <si>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</si>
  <si>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</si>
  <si>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</si>
  <si>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</si>
  <si>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</si>
  <si>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</si>
  <si>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</si>
  <si>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</si>
  <si>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</si>
  <si>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</si>
  <si>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</si>
  <si>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</si>
  <si>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</si>
  <si>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</si>
  <si>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</si>
  <si>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</si>
  <si>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</si>
  <si>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</si>
  <si>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</si>
  <si>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</si>
  <si>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</si>
  <si>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</si>
  <si>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</si>
  <si>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</si>
  <si>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</si>
  <si>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</si>
  <si>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</si>
  <si>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</si>
  <si>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</si>
  <si>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</si>
  <si>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</si>
  <si>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</si>
  <si>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</si>
  <si>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</si>
  <si>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</si>
  <si>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</si>
  <si>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</si>
  <si>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</si>
  <si>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</si>
  <si>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</si>
  <si>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</si>
  <si>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</si>
  <si>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</si>
  <si>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</si>
  <si>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</si>
  <si>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</si>
  <si>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</si>
  <si>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</si>
  <si>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</si>
  <si>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</si>
  <si>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</si>
  <si>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</si>
  <si>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</si>
  <si>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</si>
  <si>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</si>
  <si>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</si>
  <si>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</si>
  <si>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</si>
  <si>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</si>
  <si>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</si>
  <si>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</si>
  <si>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</si>
  <si>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</si>
  <si>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</si>
  <si>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</si>
  <si>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</si>
  <si>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</si>
  <si>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</si>
  <si>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</si>
  <si>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</si>
  <si>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</si>
  <si>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</si>
  <si>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</si>
  <si>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</si>
  <si>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</si>
  <si>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</si>
  <si>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</si>
  <si>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</si>
  <si>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</si>
  <si>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</si>
  <si>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</si>
  <si>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</si>
  <si>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</si>
  <si>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</si>
  <si>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</si>
  <si>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</si>
  <si>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</si>
  <si>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</si>
  <si>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</si>
  <si>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</si>
  <si>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</si>
  <si>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</si>
  <si>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</si>
  <si>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</si>
  <si>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</si>
  <si>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</si>
  <si>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</si>
  <si>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</si>
  <si>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</si>
  <si>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</si>
  <si>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</si>
  <si>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</si>
  <si>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</si>
  <si>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</si>
  <si>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</si>
  <si>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</si>
  <si>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</si>
  <si>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</si>
  <si>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</si>
  <si>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</si>
  <si>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</si>
  <si>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</si>
  <si>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</si>
  <si>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</si>
  <si>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</si>
  <si>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</si>
  <si>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</si>
  <si>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</si>
  <si>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</si>
  <si>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</si>
  <si>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</si>
  <si>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</si>
  <si>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</si>
  <si>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</si>
  <si>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</si>
  <si>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</si>
  <si>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</si>
  <si>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</si>
  <si>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</si>
  <si>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</si>
  <si>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</si>
  <si>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</si>
  <si>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</si>
  <si>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</si>
  <si>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</si>
  <si>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</si>
  <si>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</si>
  <si>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</si>
  <si>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</si>
  <si>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</si>
  <si>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</si>
  <si>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</si>
  <si>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</si>
  <si>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</si>
  <si>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</si>
  <si>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</si>
  <si>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</si>
  <si>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</si>
  <si>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</si>
  <si>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</si>
  <si>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</si>
  <si>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</si>
  <si>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</si>
  <si>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</si>
  <si>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</si>
  <si>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</si>
  <si>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</si>
  <si>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</si>
  <si>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</si>
  <si>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</si>
  <si>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</si>
  <si>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</si>
  <si>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</si>
  <si>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</si>
  <si>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</si>
  <si>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</si>
  <si>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</si>
  <si>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</si>
  <si>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</si>
  <si>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</si>
  <si>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</si>
  <si>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</si>
  <si>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</si>
  <si>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</si>
  <si>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</si>
  <si>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</si>
  <si>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</si>
  <si>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</si>
  <si>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</si>
  <si>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</si>
  <si>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</si>
  <si>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</si>
  <si>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</si>
  <si>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</si>
  <si>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</si>
  <si>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</si>
  <si>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</si>
  <si>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</si>
  <si>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</si>
  <si>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</si>
  <si>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</si>
  <si>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</si>
  <si>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</si>
  <si>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</si>
  <si>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</si>
  <si>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</si>
  <si>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</si>
  <si>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</si>
  <si>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</si>
  <si>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</si>
  <si>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</si>
  <si>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</si>
  <si>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</si>
  <si>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</si>
  <si>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</si>
  <si>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</si>
  <si>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</si>
  <si>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</si>
  <si>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</si>
  <si>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</si>
  <si>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</si>
  <si>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</si>
  <si>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</si>
  <si>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</si>
  <si>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</si>
  <si>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</si>
  <si>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</si>
  <si>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</si>
  <si>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</si>
  <si>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</si>
  <si>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</si>
  <si>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</si>
  <si>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</si>
  <si>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</si>
  <si>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</si>
  <si>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</si>
  <si>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</si>
  <si>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</si>
  <si>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</si>
  <si>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</si>
  <si>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</si>
  <si>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</si>
  <si>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</si>
  <si>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</si>
  <si>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</si>
  <si>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</si>
  <si>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</si>
  <si>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</si>
  <si>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</si>
  <si>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</si>
  <si>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</si>
  <si>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</si>
  <si>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</si>
  <si>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</si>
  <si>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</si>
  <si>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</si>
  <si>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</si>
  <si>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</si>
  <si>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</si>
  <si>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</si>
  <si>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</si>
  <si>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</si>
  <si>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</si>
  <si>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</si>
  <si>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</si>
  <si>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</si>
  <si>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</si>
  <si>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</si>
  <si>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</si>
  <si>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</si>
  <si>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</si>
  <si>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</si>
  <si>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</si>
  <si>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</si>
  <si>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</si>
  <si>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</si>
  <si>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</si>
  <si>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</si>
  <si>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</si>
  <si>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</si>
  <si>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</si>
  <si>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</si>
  <si>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</si>
  <si>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</si>
  <si>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</si>
  <si>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</si>
  <si>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</si>
  <si>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</si>
  <si>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</si>
  <si>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</si>
  <si>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</si>
  <si>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</si>
  <si>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</si>
  <si>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</si>
  <si>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</si>
  <si>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</si>
  <si>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</si>
  <si>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</si>
  <si>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</si>
  <si>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</si>
  <si>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</si>
  <si>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</si>
  <si>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</si>
  <si>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</si>
  <si>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</si>
  <si>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</si>
  <si>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</si>
  <si>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</si>
  <si>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</si>
  <si>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</si>
  <si>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</si>
  <si>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</si>
  <si>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</si>
  <si>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</si>
  <si>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</si>
  <si>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</si>
  <si>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</si>
  <si>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</si>
  <si>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</si>
  <si>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</si>
  <si>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</si>
  <si>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</si>
  <si>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</si>
  <si>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</si>
  <si>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</si>
  <si>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</si>
  <si>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</si>
  <si>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</si>
  <si>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</si>
  <si>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</si>
  <si>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</si>
  <si>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</si>
  <si>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</si>
  <si>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</si>
  <si>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</si>
  <si>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</si>
  <si>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</si>
  <si>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</si>
  <si>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</si>
  <si>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</si>
  <si>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</si>
  <si>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</si>
  <si>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</si>
  <si>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</si>
  <si>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</si>
  <si>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</si>
  <si>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</si>
  <si>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</si>
  <si>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</si>
  <si>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</si>
  <si>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</si>
  <si>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</si>
  <si>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</si>
  <si>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</si>
  <si>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</si>
  <si>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</si>
  <si>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</si>
  <si>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</si>
  <si>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</si>
  <si>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</si>
  <si>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</si>
  <si>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</si>
  <si>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</si>
  <si>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</si>
  <si>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</si>
  <si>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</si>
  <si>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</si>
  <si>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</si>
  <si>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</si>
  <si>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</si>
  <si>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</si>
  <si>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</si>
  <si>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</si>
  <si>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</si>
  <si>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</si>
  <si>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</si>
  <si>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</si>
  <si>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</si>
  <si>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</si>
  <si>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</si>
  <si>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</si>
  <si>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</si>
  <si>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</si>
  <si>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</si>
  <si>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</si>
  <si>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</si>
  <si>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</si>
  <si>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</si>
  <si>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</si>
  <si>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</si>
  <si>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</si>
  <si>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</si>
  <si>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</si>
  <si>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</si>
  <si>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</si>
  <si>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</si>
  <si>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</si>
  <si>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</si>
  <si>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</si>
  <si>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</si>
  <si>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</si>
  <si>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</si>
  <si>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</si>
  <si>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</si>
  <si>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</si>
  <si>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</si>
  <si>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</si>
  <si>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</si>
  <si>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</si>
  <si>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</si>
  <si>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</si>
  <si>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</si>
  <si>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</si>
  <si>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</si>
  <si>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</si>
  <si>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</si>
  <si>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</si>
  <si>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</si>
  <si>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</si>
  <si>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</si>
  <si>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</si>
  <si>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</si>
  <si>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</si>
  <si>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</si>
  <si>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</si>
  <si>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</si>
  <si>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</si>
  <si>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</si>
  <si>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</si>
  <si>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</si>
  <si>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</si>
  <si>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</si>
  <si>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</si>
  <si>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</si>
  <si>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</si>
  <si>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</si>
  <si>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</si>
  <si>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</si>
  <si>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</si>
  <si>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</si>
  <si>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</si>
  <si>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</si>
  <si>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</si>
  <si>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</si>
  <si>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</si>
  <si>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</si>
  <si>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</si>
  <si>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</si>
  <si>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</si>
  <si>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</si>
  <si>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</si>
  <si>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</si>
  <si>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</si>
  <si>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</si>
  <si>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</si>
  <si>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</si>
  <si>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</si>
  <si>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</si>
  <si>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</si>
  <si>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</si>
  <si>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</si>
  <si>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</si>
  <si>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</si>
  <si>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</si>
  <si>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</si>
  <si>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</si>
  <si>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</si>
  <si>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</si>
  <si>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</si>
  <si>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</si>
  <si>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</si>
  <si>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</si>
  <si>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</si>
  <si>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</si>
  <si>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</si>
  <si>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</si>
  <si>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</si>
  <si>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</si>
  <si>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</si>
  <si>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</si>
  <si>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</si>
  <si>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</si>
  <si>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</si>
  <si>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</si>
  <si>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</si>
  <si>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</si>
  <si>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</si>
  <si>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</si>
  <si>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</si>
  <si>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</si>
  <si>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</si>
  <si>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</si>
  <si>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</si>
  <si>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</si>
  <si>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</si>
  <si>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</si>
  <si>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</si>
  <si>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</si>
  <si>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</si>
  <si>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</si>
  <si>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</si>
  <si>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</si>
  <si>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</si>
  <si>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</si>
  <si>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</si>
  <si>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</si>
  <si>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</si>
  <si>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</si>
  <si>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</si>
  <si>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</si>
  <si>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</si>
  <si>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</si>
  <si>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</si>
  <si>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</si>
  <si>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</si>
  <si>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</si>
  <si>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</si>
  <si>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</si>
  <si>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</si>
  <si>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</si>
  <si>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</si>
  <si>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</si>
  <si>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</si>
  <si>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</si>
  <si>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</si>
  <si>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</si>
  <si>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</si>
  <si>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</si>
  <si>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</si>
  <si>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</si>
  <si>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</si>
  <si>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</si>
  <si>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</si>
  <si>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</si>
  <si>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</si>
  <si>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</si>
  <si>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</si>
  <si>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</si>
  <si>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</si>
  <si>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</si>
  <si>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</si>
  <si>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</si>
  <si>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</si>
  <si>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</si>
  <si>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</si>
  <si>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</si>
  <si>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</si>
  <si>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</si>
  <si>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</si>
  <si>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</si>
  <si>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</si>
  <si>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</si>
  <si>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</si>
  <si>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</si>
  <si>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</si>
  <si>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</si>
  <si>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</si>
  <si>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</si>
  <si>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</si>
  <si>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</si>
  <si>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</si>
  <si>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</si>
  <si>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</si>
  <si>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</si>
  <si>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</si>
  <si>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</si>
  <si>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</si>
  <si>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</si>
  <si>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</si>
  <si>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</si>
  <si>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</si>
  <si>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</si>
  <si>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</si>
  <si>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</si>
  <si>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</si>
  <si>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</si>
  <si>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</si>
  <si>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</si>
  <si>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</si>
  <si>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</si>
  <si>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</si>
  <si>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</si>
  <si>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</si>
  <si>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</si>
  <si>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</si>
  <si>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</si>
  <si>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</si>
  <si>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</si>
  <si>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</si>
  <si>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</si>
  <si>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</si>
  <si>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</si>
  <si>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</si>
  <si>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</si>
  <si>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</si>
  <si>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</si>
  <si>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</si>
  <si>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</si>
  <si>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</si>
  <si>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</si>
  <si>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</si>
  <si>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</si>
  <si>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</si>
  <si>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</si>
  <si>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</si>
  <si>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</si>
  <si>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</si>
  <si>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</si>
  <si>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</si>
  <si>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</si>
  <si>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</si>
  <si>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</si>
  <si>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</si>
  <si>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</si>
  <si>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</si>
  <si>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</si>
  <si>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</si>
  <si>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</si>
  <si>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</si>
  <si>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</si>
  <si>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</si>
  <si>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</si>
  <si>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</si>
  <si>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</si>
  <si>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</si>
  <si>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</si>
  <si>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</si>
  <si>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</si>
  <si>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</si>
  <si>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</si>
  <si>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</si>
  <si>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</si>
  <si>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</si>
  <si>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</si>
  <si>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</si>
  <si>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</si>
  <si>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</si>
  <si>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</si>
  <si>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</si>
  <si>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</si>
  <si>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</si>
  <si>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</si>
  <si>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</si>
  <si>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</si>
  <si>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</si>
  <si>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</si>
  <si>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</si>
  <si>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</si>
  <si>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</si>
  <si>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</si>
  <si>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</si>
  <si>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</si>
  <si>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</si>
  <si>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</si>
  <si>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</si>
  <si>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</si>
  <si>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</si>
  <si>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</si>
  <si>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</si>
  <si>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</si>
  <si>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</si>
  <si>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</si>
  <si>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</si>
  <si>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</si>
  <si>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</si>
  <si>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</si>
  <si>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</si>
  <si>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</si>
  <si>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</si>
  <si>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</si>
  <si>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</si>
  <si>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</si>
  <si>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</si>
  <si>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</si>
  <si>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</si>
  <si>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</si>
  <si>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</si>
  <si>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</si>
  <si>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</si>
  <si>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</si>
  <si>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</si>
  <si>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</si>
  <si>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</si>
  <si>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</si>
  <si>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</si>
  <si>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</si>
  <si>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</si>
  <si>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</si>
  <si>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</si>
  <si>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</si>
  <si>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</si>
  <si>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</si>
  <si>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</si>
  <si>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</si>
  <si>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</si>
  <si>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</si>
  <si>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</si>
  <si>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</si>
  <si>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</si>
  <si>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</si>
  <si>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</si>
  <si>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</si>
  <si>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</si>
  <si>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</si>
  <si>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</si>
  <si>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</si>
  <si>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</si>
  <si>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</si>
  <si>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</si>
  <si>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</si>
  <si>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</si>
  <si>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</si>
  <si>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</si>
  <si>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</si>
  <si>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</si>
  <si>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</si>
  <si>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</si>
  <si>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</si>
  <si>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</si>
  <si>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</si>
  <si>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</si>
  <si>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</si>
  <si>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</si>
  <si>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</si>
  <si>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</si>
  <si>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</si>
  <si>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</si>
  <si>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</si>
  <si>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</si>
  <si>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</si>
  <si>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</si>
  <si>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</si>
  <si>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</si>
  <si>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</si>
  <si>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</si>
  <si>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</si>
  <si>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</si>
  <si>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</si>
  <si>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</si>
  <si>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</si>
  <si>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</si>
  <si>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</si>
  <si>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</si>
  <si>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</si>
  <si>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</si>
  <si>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</si>
  <si>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</si>
  <si>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</si>
  <si>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</si>
  <si>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</si>
  <si>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</si>
  <si>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</si>
  <si>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</si>
  <si>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</si>
  <si>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</si>
  <si>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</si>
  <si>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</si>
  <si>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</si>
  <si>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</si>
  <si>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</si>
  <si>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</si>
  <si>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</si>
  <si>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</si>
  <si>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</si>
  <si>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</si>
  <si>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</si>
  <si>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</si>
  <si>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</si>
  <si>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</si>
  <si>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</si>
  <si>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</si>
  <si>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</si>
  <si>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</si>
  <si>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</si>
  <si>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</si>
  <si>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</si>
  <si>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</si>
  <si>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</si>
  <si>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</si>
  <si>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</si>
  <si>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</si>
  <si>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</si>
  <si>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</si>
  <si>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</si>
  <si>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</si>
  <si>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</si>
  <si>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</si>
  <si>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</si>
  <si>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</si>
  <si>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</si>
  <si>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</si>
  <si>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</si>
  <si>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</si>
  <si>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</si>
  <si>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</si>
  <si>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</si>
  <si>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</si>
  <si>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</si>
  <si>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</si>
  <si>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</si>
  <si>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</si>
  <si>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</si>
  <si>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</si>
  <si>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</si>
  <si>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</si>
  <si>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</si>
  <si>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</si>
  <si>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</si>
  <si>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</si>
  <si>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</si>
  <si>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</si>
  <si>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</si>
  <si>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</si>
  <si>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</si>
  <si>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</si>
  <si>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</si>
  <si>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</si>
  <si>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</si>
  <si>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</si>
  <si>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</si>
  <si>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</si>
  <si>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</si>
  <si>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</si>
  <si>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</si>
  <si>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</si>
  <si>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</si>
  <si>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</si>
  <si>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</si>
  <si>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</si>
  <si>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</si>
  <si>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</si>
  <si>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</si>
  <si>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</si>
  <si>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</si>
  <si>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</si>
  <si>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</si>
  <si>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</si>
  <si>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</si>
  <si>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</si>
  <si>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</si>
  <si>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</si>
  <si>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</si>
  <si>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</si>
  <si>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</si>
  <si>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</si>
  <si>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</si>
  <si>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</si>
  <si>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</si>
  <si>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</si>
  <si>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</si>
  <si>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</si>
  <si>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</si>
  <si>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</si>
  <si>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</si>
  <si>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</si>
  <si>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</si>
  <si>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</si>
  <si>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</si>
  <si>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</si>
  <si>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</si>
  <si>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</si>
  <si>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</si>
  <si>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</si>
  <si>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</si>
  <si>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</si>
  <si>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</si>
  <si>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</si>
  <si>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</si>
  <si>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</si>
  <si>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</si>
  <si>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</si>
  <si>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</si>
  <si>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</si>
  <si>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</si>
  <si>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</si>
  <si>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</si>
  <si>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</si>
  <si>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</si>
  <si>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</si>
  <si>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</si>
  <si>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</si>
  <si>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</si>
  <si>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</si>
  <si>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</si>
  <si>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</si>
  <si>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</si>
  <si>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</si>
  <si>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</si>
  <si>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</si>
  <si>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</si>
  <si>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</si>
  <si>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</si>
  <si>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</si>
  <si>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</si>
  <si>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</si>
  <si>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</si>
  <si>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</si>
  <si>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</si>
  <si>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</si>
  <si>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</si>
  <si>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</si>
  <si>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</si>
  <si>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</si>
  <si>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</si>
  <si>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</si>
  <si>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</si>
  <si>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</si>
  <si>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</si>
  <si>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</si>
  <si>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</si>
  <si>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</si>
  <si>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</si>
  <si>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</si>
  <si>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</si>
  <si>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</si>
  <si>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</si>
  <si>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</si>
  <si>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</si>
  <si>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</si>
  <si>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</si>
  <si>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</si>
  <si>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</si>
  <si>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</si>
  <si>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</si>
  <si>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</si>
  <si>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</si>
  <si>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</si>
  <si>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</si>
  <si>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</si>
  <si>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</si>
  <si>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</si>
  <si>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</si>
  <si>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</si>
  <si>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</si>
  <si>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</si>
  <si>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</si>
  <si>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</si>
  <si>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</si>
  <si>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</si>
  <si>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</si>
  <si>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</si>
  <si>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</si>
  <si>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</si>
  <si>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</si>
  <si>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</si>
  <si>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</si>
  <si>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</si>
  <si>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</si>
  <si>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</si>
  <si>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</si>
  <si>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</si>
  <si>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</si>
  <si>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</si>
  <si>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</si>
  <si>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</si>
  <si>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</si>
  <si>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</si>
  <si>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</si>
  <si>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</si>
  <si>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</si>
  <si>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</si>
  <si>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</si>
  <si>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</si>
  <si>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</si>
  <si>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</si>
  <si>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</si>
  <si>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</si>
  <si>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</si>
  <si>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</si>
  <si>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</si>
  <si>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</si>
  <si>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</si>
  <si>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</si>
  <si>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</si>
  <si>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</si>
  <si>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</si>
  <si>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</si>
  <si>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</si>
  <si>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</si>
  <si>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</si>
  <si>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</si>
  <si>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</si>
  <si>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</si>
  <si>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</si>
  <si>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</si>
  <si>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</si>
  <si>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</si>
  <si>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</si>
  <si>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</si>
  <si>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</si>
  <si>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</si>
  <si>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</si>
  <si>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</si>
  <si>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</si>
  <si>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</si>
  <si>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</si>
  <si>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</si>
  <si>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</si>
  <si>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</si>
  <si>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</si>
  <si>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</si>
  <si>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</si>
  <si>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</si>
  <si>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</si>
  <si>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</si>
  <si>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</si>
  <si>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</si>
  <si>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</si>
  <si>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</si>
  <si>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</si>
  <si>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</si>
  <si>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</si>
  <si>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</si>
  <si>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</si>
  <si>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</si>
  <si>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</si>
  <si>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</si>
  <si>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</si>
  <si>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</si>
  <si>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</si>
  <si>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</si>
  <si>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</si>
  <si>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</si>
  <si>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</si>
  <si>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</si>
  <si>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</si>
  <si>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</si>
  <si>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</si>
  <si>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</si>
  <si>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</si>
  <si>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</si>
  <si>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</si>
  <si>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</si>
  <si>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</si>
  <si>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</si>
  <si>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</si>
  <si>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</si>
  <si>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</si>
  <si>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</si>
  <si>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</si>
  <si>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</si>
  <si>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</si>
  <si>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</si>
  <si>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</si>
  <si>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</si>
  <si>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</si>
  <si>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</si>
  <si>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</si>
  <si>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</si>
  <si>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</si>
  <si>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</si>
  <si>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</si>
  <si>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</si>
  <si>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</si>
  <si>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</si>
  <si>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</si>
  <si>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</si>
  <si>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</si>
  <si>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</si>
  <si>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</si>
  <si>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</si>
  <si>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</si>
  <si>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</si>
  <si>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</si>
  <si>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</si>
  <si>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</si>
  <si>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</si>
  <si>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</si>
  <si>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</si>
  <si>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</si>
  <si>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</si>
  <si>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</si>
  <si>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</si>
  <si>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</si>
  <si>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</si>
  <si>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</si>
  <si>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</si>
  <si>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</si>
  <si>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</si>
  <si>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</si>
  <si>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</si>
  <si>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</si>
  <si>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</si>
  <si>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</si>
  <si>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</si>
  <si>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</si>
  <si>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</si>
  <si>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</si>
  <si>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</si>
  <si>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</si>
  <si>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</si>
  <si>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</si>
  <si>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</si>
  <si>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</si>
  <si>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</si>
  <si>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</si>
  <si>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</si>
  <si>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</si>
  <si>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</si>
  <si>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</si>
  <si>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</si>
  <si>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</si>
  <si>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</si>
  <si>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</si>
  <si>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</si>
  <si>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</si>
  <si>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</si>
  <si>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</si>
  <si>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</si>
  <si>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</si>
  <si>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</si>
  <si>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</si>
  <si>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</si>
  <si>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</si>
  <si>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</si>
  <si>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</si>
  <si>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</si>
  <si>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</si>
  <si>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</si>
  <si>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</si>
  <si>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</si>
  <si>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</si>
  <si>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</si>
  <si>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</si>
  <si>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</si>
  <si>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</si>
  <si>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</si>
  <si>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</si>
  <si>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</si>
  <si>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</si>
  <si>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</si>
  <si>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</si>
  <si>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</si>
  <si>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</si>
  <si>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</si>
  <si>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</si>
  <si>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</si>
  <si>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</si>
  <si>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</si>
  <si>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</si>
  <si>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</si>
  <si>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</si>
  <si>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</si>
  <si>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</si>
  <si>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</si>
  <si>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</si>
  <si>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</si>
  <si>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</si>
  <si>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</si>
  <si>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</si>
  <si>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</si>
  <si>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</si>
  <si>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</si>
  <si>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</si>
  <si>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</si>
  <si>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</si>
  <si>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</si>
  <si>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</si>
  <si>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</si>
  <si>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</si>
  <si>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</si>
  <si>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</si>
  <si>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</si>
  <si>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</si>
  <si>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</si>
  <si>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</si>
  <si>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</si>
  <si>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</si>
  <si>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</si>
  <si>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</si>
  <si>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</si>
  <si>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</si>
  <si>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</si>
  <si>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</si>
  <si>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</si>
  <si>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</si>
  <si>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</si>
  <si>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</si>
  <si>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</si>
  <si>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</si>
  <si>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</si>
  <si>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</si>
  <si>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</si>
  <si>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</si>
  <si>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</si>
  <si>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</si>
  <si>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</si>
  <si>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</si>
  <si>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</si>
  <si>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</si>
  <si>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</si>
  <si>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</si>
  <si>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</si>
  <si>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</si>
  <si>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</si>
  <si>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</si>
  <si>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</si>
  <si>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</si>
  <si>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</si>
  <si>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</si>
  <si>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</si>
  <si>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</si>
  <si>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</si>
  <si>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</si>
  <si>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</si>
  <si>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</si>
  <si>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</si>
  <si>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</si>
  <si>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</si>
  <si>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</si>
  <si>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</si>
  <si>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</si>
  <si>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</si>
  <si>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</si>
  <si>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</si>
  <si>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</si>
  <si>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</si>
  <si>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</si>
  <si>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</si>
  <si>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</si>
  <si>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</si>
  <si>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</si>
  <si>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</si>
  <si>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</si>
  <si>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</si>
  <si>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</si>
  <si>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</si>
  <si>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</si>
  <si>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</si>
  <si>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</si>
  <si>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</si>
  <si>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</si>
  <si>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</si>
  <si>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</si>
  <si>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</si>
  <si>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</si>
  <si>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</si>
  <si>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</si>
  <si>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</si>
  <si>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</si>
  <si>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</si>
  <si>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</si>
  <si>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</si>
  <si>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</si>
  <si>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</si>
  <si>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</si>
  <si>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</si>
  <si>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</si>
  <si>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</si>
  <si>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</si>
  <si>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</si>
  <si>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</si>
  <si>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</si>
  <si>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</si>
  <si>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</si>
  <si>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</si>
  <si>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</si>
  <si>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</si>
  <si>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</si>
  <si>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</si>
  <si>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</si>
  <si>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</si>
  <si>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</si>
  <si>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</si>
  <si>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</si>
  <si>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</si>
  <si>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</si>
  <si>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</si>
  <si>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</si>
  <si>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</si>
  <si>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</si>
  <si>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</si>
  <si>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</si>
  <si>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</si>
  <si>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</si>
  <si>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</si>
  <si>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</si>
  <si>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</si>
  <si>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</si>
  <si>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</si>
  <si>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</si>
  <si>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</si>
  <si>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</si>
  <si>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</si>
  <si>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</si>
  <si>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</si>
  <si>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</si>
  <si>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</si>
  <si>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</si>
  <si>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</si>
  <si>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</si>
  <si>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</si>
  <si>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</si>
  <si>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</si>
  <si>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</si>
  <si>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</si>
  <si>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</si>
  <si>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</si>
  <si>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</si>
  <si>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</si>
  <si>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</si>
  <si>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</si>
  <si>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</si>
  <si>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</si>
  <si>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</si>
  <si>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</si>
  <si>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</si>
  <si>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</si>
  <si>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</si>
  <si>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</si>
  <si>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</si>
  <si>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</si>
  <si>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</si>
  <si>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</si>
  <si>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</si>
  <si>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</si>
  <si>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</si>
  <si>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</si>
  <si>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</si>
  <si>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</si>
  <si>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</si>
  <si>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</si>
  <si>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</si>
  <si>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</si>
  <si>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</si>
  <si>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</si>
  <si>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</si>
  <si>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</si>
  <si>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</si>
  <si>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</si>
  <si>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</si>
  <si>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</si>
  <si>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</si>
  <si>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</si>
  <si>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</si>
  <si>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</si>
  <si>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</si>
  <si>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</si>
  <si>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</si>
  <si>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</si>
  <si>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</si>
  <si>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</si>
  <si>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</si>
  <si>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</si>
  <si>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</si>
  <si>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</si>
  <si>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</si>
  <si>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</si>
  <si>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</si>
  <si>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</si>
  <si>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</si>
  <si>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</si>
  <si>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</si>
  <si>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</si>
  <si>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</si>
  <si>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</si>
  <si>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</si>
  <si>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</si>
  <si>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</si>
  <si>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</si>
  <si>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</si>
  <si>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</si>
  <si>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</si>
  <si>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</si>
  <si>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</si>
  <si>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</si>
  <si>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</si>
  <si>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</si>
  <si>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</si>
  <si>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</si>
  <si>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</si>
  <si>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</si>
  <si>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</si>
  <si>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</si>
  <si>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</si>
  <si>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</si>
  <si>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</si>
  <si>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</si>
  <si>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</si>
  <si>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</si>
  <si>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</si>
  <si>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</si>
  <si>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</si>
  <si>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</si>
  <si>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</si>
  <si>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</si>
  <si>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</si>
  <si>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</si>
  <si>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</si>
  <si>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</si>
  <si>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</si>
  <si>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</si>
  <si>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</si>
  <si>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</si>
  <si>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</si>
  <si>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</si>
  <si>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</si>
  <si>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</si>
  <si>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</si>
  <si>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</si>
  <si>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</si>
  <si>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</si>
  <si>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</si>
  <si>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</si>
  <si>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</si>
  <si>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</si>
  <si>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</si>
  <si>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</si>
  <si>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</si>
  <si>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</si>
  <si>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</si>
  <si>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</si>
  <si>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</si>
  <si>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</si>
  <si>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</si>
  <si>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</si>
  <si>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</si>
  <si>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</si>
  <si>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</si>
  <si>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</si>
  <si>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</si>
  <si>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</si>
  <si>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</si>
  <si>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</si>
  <si>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</si>
  <si>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</si>
  <si>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</si>
  <si>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</si>
  <si>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</si>
  <si>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</si>
  <si>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</si>
  <si>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</si>
  <si>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</si>
  <si>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</si>
  <si>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</si>
  <si>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</si>
  <si>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</si>
  <si>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</si>
  <si>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</si>
  <si>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</si>
  <si>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</si>
  <si>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</si>
  <si>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</si>
  <si>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</si>
  <si>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</si>
  <si>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</si>
  <si>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</si>
  <si>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</si>
  <si>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</si>
  <si>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</si>
  <si>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</si>
  <si>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</si>
  <si>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</si>
  <si>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</si>
  <si>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</si>
  <si>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</si>
  <si>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</si>
  <si>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</si>
  <si>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</si>
  <si>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</si>
  <si>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</si>
  <si>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</si>
  <si>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</si>
  <si>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</si>
  <si>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</si>
  <si>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</si>
  <si>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</si>
  <si>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</si>
  <si>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</si>
  <si>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</si>
  <si>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</si>
  <si>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</si>
  <si>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</si>
  <si>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</si>
  <si>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</si>
  <si>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</si>
  <si>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</si>
  <si>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</si>
  <si>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</si>
  <si>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</si>
  <si>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</si>
  <si>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</si>
  <si>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</si>
  <si>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</si>
  <si>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</si>
  <si>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</si>
  <si>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</si>
  <si>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</si>
  <si>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</si>
  <si>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</si>
  <si>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</si>
  <si>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</si>
  <si>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</si>
  <si>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</si>
  <si>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</si>
  <si>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</si>
  <si>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</si>
  <si>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</si>
  <si>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</si>
  <si>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</si>
  <si>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</si>
  <si>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</si>
  <si>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</si>
  <si>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</si>
  <si>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</si>
  <si>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</si>
  <si>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</si>
  <si>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</si>
  <si>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</si>
  <si>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</si>
  <si>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</si>
  <si>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</si>
  <si>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</si>
  <si>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</si>
  <si>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</si>
  <si>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</si>
  <si>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</si>
  <si>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</si>
  <si>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</si>
  <si>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</si>
  <si>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</si>
  <si>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</si>
  <si>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</si>
  <si>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</si>
  <si>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</si>
  <si>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</si>
  <si>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</si>
  <si>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</si>
  <si>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</si>
  <si>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</si>
  <si>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</si>
  <si>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</si>
  <si>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</si>
  <si>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</si>
  <si>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</si>
  <si>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</si>
  <si>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</si>
  <si>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</si>
  <si>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</si>
  <si>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</si>
  <si>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</si>
  <si>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</si>
  <si>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</si>
  <si>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</si>
  <si>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</si>
  <si>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</si>
  <si>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</si>
  <si>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</si>
  <si>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</si>
  <si>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</si>
  <si>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</si>
  <si>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</si>
  <si>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</si>
  <si>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</si>
  <si>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</si>
  <si>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</si>
  <si>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</si>
  <si>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</si>
  <si>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</si>
  <si>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</si>
  <si>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</si>
  <si>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</si>
  <si>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</si>
  <si>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</si>
  <si>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</si>
  <si>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</si>
  <si>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</si>
  <si>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</si>
  <si>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</si>
  <si>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</si>
  <si>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</si>
  <si>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</si>
  <si>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</si>
  <si>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</si>
  <si>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</si>
  <si>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</si>
  <si>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</si>
  <si>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</si>
  <si>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</si>
  <si>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</si>
  <si>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</si>
  <si>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</si>
  <si>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</si>
  <si>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</si>
  <si>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</si>
  <si>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</si>
  <si>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</si>
  <si>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</si>
  <si>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</si>
  <si>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</si>
  <si>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</si>
  <si>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</si>
  <si>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</si>
  <si>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</si>
  <si>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</si>
  <si>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</si>
  <si>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</si>
  <si>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</si>
  <si>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</si>
  <si>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</si>
  <si>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</si>
  <si>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</si>
  <si>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</si>
  <si>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</si>
  <si>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</si>
  <si>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</si>
  <si>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</si>
  <si>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</si>
  <si>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</si>
  <si>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</si>
  <si>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</si>
  <si>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</si>
  <si>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</si>
  <si>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</si>
  <si>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</si>
  <si>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</si>
  <si>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</si>
  <si>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</si>
  <si>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</si>
  <si>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</si>
  <si>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</si>
  <si>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</si>
  <si>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</si>
  <si>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</si>
  <si>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</si>
  <si>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</si>
  <si>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</si>
  <si>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</si>
  <si>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</si>
  <si>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</si>
  <si>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</si>
  <si>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</si>
  <si>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</si>
  <si>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</si>
  <si>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</si>
  <si>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</si>
  <si>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</si>
  <si>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</si>
  <si>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</si>
  <si>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</si>
  <si>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</si>
  <si>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</si>
  <si>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</si>
  <si>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</si>
  <si>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</si>
  <si>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</si>
  <si>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</si>
  <si>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</si>
  <si>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</si>
  <si>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</si>
  <si>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</si>
  <si>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</si>
  <si>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</si>
  <si>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</si>
  <si>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</si>
  <si>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</si>
  <si>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</si>
  <si>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</si>
  <si>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</si>
  <si>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</si>
  <si>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</si>
  <si>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</si>
  <si>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</si>
  <si>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</si>
  <si>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</si>
  <si>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</si>
  <si>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</si>
  <si>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</si>
  <si>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</si>
  <si>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</si>
  <si>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</si>
  <si>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</si>
  <si>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</si>
  <si>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</si>
  <si>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</si>
  <si>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</si>
  <si>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</si>
  <si>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</si>
  <si>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</si>
  <si>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</si>
  <si>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</si>
  <si>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</si>
  <si>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</si>
  <si>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</si>
  <si>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</si>
  <si>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</si>
  <si>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</si>
  <si>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</si>
  <si>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</si>
  <si>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</si>
  <si>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</si>
  <si>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</si>
  <si>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</si>
  <si>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</si>
  <si>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</si>
  <si>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</si>
  <si>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</si>
  <si>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</si>
  <si>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</si>
  <si>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</si>
  <si>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</si>
  <si>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</si>
  <si>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</si>
  <si>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</si>
  <si>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</si>
  <si>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</si>
  <si>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</si>
  <si>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</si>
  <si>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</si>
  <si>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</si>
  <si>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</si>
  <si>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</si>
  <si>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</si>
  <si>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</si>
  <si>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</si>
  <si>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</si>
  <si>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</si>
  <si>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</si>
  <si>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</si>
  <si>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</si>
  <si>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</si>
  <si>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</si>
  <si>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</si>
  <si>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</si>
  <si>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</si>
  <si>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</si>
  <si>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</si>
  <si>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</si>
  <si>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</si>
  <si>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</si>
  <si>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</si>
  <si>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</si>
  <si>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</si>
  <si>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</si>
  <si>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</si>
  <si>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</si>
  <si>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</si>
  <si>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</si>
  <si>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</si>
  <si>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</si>
  <si>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</si>
  <si>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</si>
  <si>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</si>
  <si>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</si>
  <si>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</si>
  <si>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</si>
  <si>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</si>
  <si>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</si>
  <si>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</si>
  <si>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</si>
  <si>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</si>
  <si>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</si>
  <si>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</si>
  <si>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</si>
  <si>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</si>
  <si>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</si>
  <si>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</si>
  <si>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</si>
  <si>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</si>
  <si>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</si>
  <si>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</si>
  <si>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</si>
  <si>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</si>
  <si>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</si>
  <si>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</si>
  <si>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</si>
  <si>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</si>
  <si>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</si>
  <si>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</si>
  <si>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</si>
  <si>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</si>
  <si>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</si>
  <si>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</si>
  <si>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</si>
  <si>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</si>
  <si>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</si>
  <si>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</si>
  <si>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</si>
  <si>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</si>
  <si>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</si>
  <si>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</si>
  <si>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</si>
  <si>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</si>
  <si>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</si>
  <si>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</si>
  <si>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</si>
  <si>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</si>
  <si>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</si>
  <si>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</si>
  <si>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</si>
  <si>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</si>
  <si>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</si>
  <si>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</si>
  <si>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</si>
  <si>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</si>
  <si>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</si>
  <si>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</si>
  <si>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</si>
  <si>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</si>
  <si>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</si>
  <si>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</si>
  <si>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</si>
  <si>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</si>
  <si>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</si>
  <si>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</si>
  <si>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</si>
  <si>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</si>
  <si>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</si>
  <si>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</si>
  <si>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</si>
  <si>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</si>
  <si>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</si>
  <si>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</si>
  <si>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</si>
  <si>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</si>
  <si>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</si>
  <si>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</si>
  <si>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</si>
  <si>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</si>
  <si>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</si>
  <si>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</si>
  <si>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</si>
  <si>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</si>
  <si>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</si>
  <si>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</si>
  <si>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</si>
  <si>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</si>
  <si>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</si>
  <si>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</si>
  <si>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</si>
  <si>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</si>
  <si>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</si>
  <si>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</si>
  <si>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</si>
  <si>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</si>
  <si>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</si>
  <si>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</si>
  <si>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</si>
  <si>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</si>
  <si>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</si>
  <si>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</si>
  <si>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</si>
  <si>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</si>
  <si>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</si>
  <si>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</si>
  <si>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</si>
  <si>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</si>
  <si>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</si>
  <si>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</si>
  <si>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</si>
  <si>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</si>
  <si>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</si>
  <si>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</si>
  <si>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</si>
  <si>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</si>
  <si>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</si>
  <si>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</si>
  <si>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</si>
  <si>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</si>
  <si>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</si>
  <si>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</si>
  <si>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</si>
  <si>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</si>
  <si>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</si>
  <si>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</si>
  <si>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</si>
  <si>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</si>
  <si>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</si>
  <si>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</si>
  <si>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</si>
  <si>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</si>
  <si>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</si>
  <si>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</si>
  <si>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</si>
  <si>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</si>
  <si>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</si>
  <si>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</si>
  <si>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</si>
  <si>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</si>
  <si>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</si>
  <si>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</si>
  <si>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</si>
  <si>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</si>
  <si>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</si>
  <si>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</si>
  <si>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</si>
  <si>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</si>
  <si>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</si>
  <si>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</si>
  <si>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</si>
  <si>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</si>
  <si>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</si>
  <si>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</si>
  <si>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</si>
  <si>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</si>
  <si>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</si>
  <si>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</si>
  <si>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</si>
  <si>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</si>
  <si>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</si>
  <si>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</si>
  <si>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</si>
  <si>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</si>
  <si>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</si>
  <si>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</si>
  <si>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</si>
  <si>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</si>
  <si>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</si>
  <si>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</si>
  <si>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</si>
  <si>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</si>
  <si>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</si>
  <si>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</si>
  <si>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</si>
  <si>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</si>
  <si>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</si>
  <si>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</si>
  <si>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</si>
  <si>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</si>
  <si>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</si>
  <si>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</si>
  <si>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</si>
  <si>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</si>
  <si>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</si>
  <si>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</si>
  <si>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</si>
  <si>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</si>
  <si>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</si>
  <si>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</si>
  <si>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</si>
  <si>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</si>
  <si>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</si>
  <si>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</si>
  <si>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</si>
  <si>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</si>
  <si>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</si>
  <si>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</si>
  <si>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</si>
  <si>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</si>
  <si>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</si>
  <si>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</si>
  <si>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</si>
  <si>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</si>
  <si>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</si>
  <si>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</si>
  <si>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</si>
  <si>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</si>
  <si>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</si>
  <si>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</si>
  <si>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</si>
  <si>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</si>
  <si>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</si>
  <si>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</si>
  <si>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</si>
  <si>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</si>
  <si>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</si>
  <si>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</si>
  <si>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</si>
  <si>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</si>
  <si>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</si>
  <si>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</si>
  <si>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</si>
  <si>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</si>
  <si>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</si>
  <si>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</si>
  <si>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</si>
  <si>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</si>
  <si>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</si>
  <si>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</si>
  <si>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</si>
  <si>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</si>
  <si>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</si>
  <si>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</si>
  <si>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</si>
  <si>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</si>
  <si>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</si>
  <si>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</si>
  <si>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</si>
  <si>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</si>
  <si>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</si>
  <si>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</si>
  <si>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</si>
  <si>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</si>
  <si>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</si>
  <si>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</si>
  <si>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</si>
  <si>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</si>
  <si>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</si>
  <si>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</si>
  <si>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</si>
  <si>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</si>
  <si>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</si>
  <si>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</si>
  <si>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</si>
  <si>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</si>
  <si>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</si>
  <si>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</si>
  <si>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</si>
  <si>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</si>
  <si>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</si>
  <si>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</si>
  <si>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</si>
  <si>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</si>
  <si>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</si>
  <si>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</si>
  <si>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</si>
  <si>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</si>
  <si>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</si>
  <si>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</si>
  <si>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</si>
  <si>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</si>
  <si>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</si>
  <si>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</si>
  <si>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</si>
  <si>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</si>
  <si>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</si>
  <si>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</si>
  <si>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</si>
  <si>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</si>
  <si>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</si>
  <si>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</si>
  <si>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</si>
  <si>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</si>
  <si>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</si>
  <si>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</si>
  <si>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</si>
  <si>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</si>
  <si>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</si>
  <si>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</si>
  <si>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</si>
  <si>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</si>
  <si>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</si>
  <si>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</si>
  <si>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</si>
  <si>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</si>
  <si>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</si>
  <si>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</si>
  <si>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</si>
  <si>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</si>
  <si>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</si>
  <si>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</si>
  <si>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</si>
  <si>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</si>
  <si>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</si>
  <si>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</si>
  <si>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</si>
  <si>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</si>
  <si>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</si>
  <si>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</si>
  <si>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</si>
  <si>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</si>
  <si>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</si>
  <si>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</si>
  <si>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</si>
  <si>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</si>
  <si>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</si>
  <si>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</si>
  <si>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</si>
  <si>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</si>
  <si>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</si>
  <si>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</si>
  <si>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</si>
  <si>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</si>
  <si>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</si>
  <si>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</si>
  <si>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</si>
  <si>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</si>
  <si>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</si>
  <si>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</si>
  <si>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</si>
  <si>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</si>
  <si>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</si>
  <si>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</si>
  <si>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</si>
  <si>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</si>
  <si>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</si>
  <si>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</si>
  <si>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</si>
  <si>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</si>
  <si>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</si>
  <si>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</si>
  <si>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</si>
  <si>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</si>
  <si>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</si>
  <si>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</si>
  <si>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</si>
  <si>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</si>
  <si>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</si>
  <si>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</si>
  <si>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</si>
  <si>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</si>
  <si>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</si>
  <si>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</si>
  <si>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</si>
  <si>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</si>
  <si>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</si>
  <si>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</si>
  <si>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</si>
  <si>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</si>
  <si>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</si>
  <si>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</si>
  <si>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</si>
  <si>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</si>
  <si>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</si>
  <si>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</si>
  <si>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</si>
  <si>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</si>
  <si>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</si>
  <si>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</si>
  <si>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</si>
  <si>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</si>
  <si>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</si>
  <si>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</si>
  <si>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</si>
  <si>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</si>
  <si>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</si>
  <si>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</si>
  <si>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</si>
  <si>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</si>
  <si>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</si>
  <si>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</si>
  <si>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</si>
  <si>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</si>
  <si>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</si>
  <si>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</si>
  <si>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</si>
  <si>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</si>
  <si>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</si>
  <si>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</si>
  <si>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</si>
  <si>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</si>
  <si>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</si>
  <si>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</si>
  <si>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</si>
  <si>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</si>
  <si>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</si>
  <si>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</si>
  <si>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</si>
  <si>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</si>
  <si>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</si>
  <si>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</si>
  <si>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</si>
  <si>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</si>
  <si>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</si>
  <si>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</si>
  <si>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</si>
  <si>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</si>
  <si>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</si>
  <si>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</si>
  <si>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</si>
  <si>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</si>
  <si>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</si>
  <si>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</si>
  <si>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</si>
  <si>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</si>
  <si>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</si>
  <si>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</si>
  <si>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</si>
  <si>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</si>
  <si>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</si>
  <si>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</si>
  <si>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</si>
  <si>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</si>
  <si>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</si>
  <si>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</si>
  <si>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</si>
  <si>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</si>
  <si>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</si>
  <si>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</si>
  <si>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</si>
  <si>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</si>
  <si>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</si>
  <si>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</si>
  <si>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</si>
  <si>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</si>
  <si>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</si>
  <si>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</si>
  <si>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</si>
  <si>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</si>
  <si>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</si>
  <si>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</si>
  <si>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</si>
  <si>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</si>
  <si>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</si>
  <si>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</si>
  <si>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</si>
  <si>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</si>
  <si>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</si>
  <si>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</si>
  <si>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</si>
  <si>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</si>
  <si>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</si>
  <si>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</si>
  <si>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</si>
  <si>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</si>
  <si>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</si>
  <si>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</si>
  <si>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</si>
  <si>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</si>
  <si>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</si>
  <si>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</si>
  <si>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</si>
  <si>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</si>
  <si>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</si>
  <si>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</si>
  <si>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</si>
  <si>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</si>
  <si>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</si>
  <si>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</si>
  <si>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</si>
  <si>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</si>
  <si>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</si>
  <si>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</si>
  <si>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</si>
  <si>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</si>
  <si>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</si>
  <si>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</si>
  <si>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</si>
  <si>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</si>
  <si>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</si>
  <si>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</si>
  <si>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</si>
  <si>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</si>
  <si>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</si>
  <si>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</si>
  <si>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</si>
  <si>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</si>
  <si>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</si>
  <si>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</si>
  <si>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</si>
  <si>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</si>
  <si>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</si>
  <si>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</si>
  <si>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</si>
  <si>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</si>
  <si>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</si>
  <si>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</si>
  <si>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</si>
  <si>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</si>
  <si>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</si>
  <si>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</si>
  <si>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</si>
  <si>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</si>
  <si>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</si>
  <si>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</si>
  <si>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</si>
  <si>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</si>
  <si>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</si>
  <si>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</si>
  <si>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</si>
  <si>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</si>
  <si>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</si>
  <si>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</si>
  <si>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</si>
  <si>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</si>
  <si>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</si>
  <si>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</si>
  <si>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</si>
  <si>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</si>
  <si>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</si>
  <si>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</si>
  <si>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</si>
  <si>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</si>
  <si>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</si>
  <si>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</si>
  <si>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</si>
  <si>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</si>
  <si>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</si>
  <si>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</si>
  <si>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</si>
  <si>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</si>
  <si>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</si>
  <si>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</si>
  <si>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</si>
  <si>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</si>
  <si>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</si>
  <si>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</si>
  <si>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</si>
  <si>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</si>
  <si>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</si>
  <si>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</si>
  <si>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</si>
  <si>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</si>
  <si>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</si>
  <si>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</si>
  <si>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</si>
  <si>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</si>
  <si>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</si>
  <si>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</si>
  <si>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</si>
  <si>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</si>
  <si>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</si>
  <si>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</si>
  <si>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</si>
  <si>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</si>
  <si>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</si>
  <si>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</si>
  <si>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</si>
  <si>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</si>
  <si>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</si>
  <si>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</si>
  <si>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</si>
  <si>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</si>
  <si>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</si>
  <si>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</si>
  <si>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</si>
  <si>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</si>
  <si>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</si>
  <si>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</si>
  <si>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</si>
  <si>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</si>
  <si>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</si>
  <si>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</si>
  <si>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</si>
  <si>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</si>
  <si>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</si>
  <si>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</si>
  <si>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</si>
  <si>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</si>
  <si>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</si>
  <si>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</si>
  <si>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</si>
  <si>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</si>
  <si>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</si>
  <si>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</si>
  <si>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</si>
  <si>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</si>
  <si>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</si>
  <si>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</si>
  <si>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</si>
  <si>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</si>
  <si>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</si>
  <si>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</si>
  <si>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</si>
  <si>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</si>
  <si>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</si>
  <si>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</si>
  <si>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</si>
  <si>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</si>
  <si>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</si>
  <si>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</si>
  <si>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</si>
  <si>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</si>
  <si>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</si>
  <si>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</si>
  <si>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</si>
  <si>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</si>
  <si>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</si>
  <si>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</si>
  <si>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</si>
  <si>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</si>
  <si>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</si>
  <si>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</si>
  <si>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</si>
  <si>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</si>
  <si>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</si>
  <si>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</si>
  <si>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</si>
  <si>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</si>
  <si>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</si>
  <si>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</si>
  <si>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</si>
  <si>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</si>
  <si>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</si>
  <si>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</si>
  <si>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</si>
  <si>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</si>
  <si>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</si>
  <si>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</si>
  <si>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</si>
  <si>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</si>
  <si>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</si>
  <si>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</si>
  <si>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</si>
  <si>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</si>
  <si>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</si>
  <si>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</si>
  <si>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</si>
  <si>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</si>
  <si>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</si>
  <si>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</si>
  <si>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</si>
  <si>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</si>
  <si>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</si>
  <si>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</si>
  <si>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</si>
  <si>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</si>
  <si>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</si>
  <si>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</si>
  <si>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</si>
  <si>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</si>
  <si>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</si>
  <si>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</si>
  <si>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</si>
  <si>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</si>
  <si>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</si>
  <si>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</si>
  <si>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</si>
  <si>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</si>
  <si>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</si>
  <si>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</si>
  <si>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</si>
  <si>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</si>
  <si>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</si>
  <si>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</si>
  <si>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</si>
  <si>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</si>
  <si>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</si>
  <si>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</si>
  <si>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</si>
  <si>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</si>
  <si>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</si>
  <si>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</si>
  <si>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</si>
  <si>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</si>
  <si>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</si>
  <si>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</si>
  <si>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</si>
  <si>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</si>
  <si>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</si>
  <si>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</si>
  <si>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</si>
  <si>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</si>
  <si>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</si>
  <si>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</si>
  <si>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</si>
  <si>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</si>
  <si>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</si>
  <si>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</si>
  <si>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</si>
  <si>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</si>
  <si>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</si>
  <si>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</si>
  <si>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</si>
  <si>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</si>
  <si>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</si>
  <si>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</si>
  <si>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</si>
  <si>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</si>
  <si>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</si>
  <si>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</si>
  <si>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</si>
  <si>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</si>
  <si>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</si>
  <si>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</si>
  <si>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</si>
  <si>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</si>
  <si>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</si>
  <si>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</si>
  <si>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</si>
  <si>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</si>
  <si>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</si>
  <si>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</si>
  <si>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</si>
  <si>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</si>
  <si>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</si>
  <si>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</si>
  <si>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</si>
  <si>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</si>
  <si>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</si>
  <si>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</si>
  <si>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</si>
  <si>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</si>
  <si>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</si>
  <si>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</si>
  <si>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</si>
  <si>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</si>
  <si>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</si>
  <si>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</si>
  <si>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</si>
  <si>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</si>
  <si>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</si>
  <si>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</si>
  <si>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</si>
  <si>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</si>
  <si>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</si>
  <si>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</si>
  <si>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</si>
  <si>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</si>
  <si>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</si>
  <si>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</si>
  <si>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</si>
  <si>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</si>
  <si>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</si>
  <si>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</si>
  <si>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</si>
  <si>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</si>
  <si>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</si>
  <si>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</si>
  <si>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</si>
  <si>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</si>
  <si>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</si>
  <si>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</si>
  <si>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</si>
  <si>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</si>
  <si>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</si>
  <si>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</si>
  <si>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</si>
  <si>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</si>
  <si>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</si>
  <si>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</si>
  <si>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</si>
  <si>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</si>
  <si>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</si>
  <si>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</si>
  <si>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</si>
  <si>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</si>
  <si>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</si>
  <si>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</si>
  <si>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</si>
  <si>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</si>
  <si>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</si>
  <si>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</si>
  <si>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</si>
  <si>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</si>
  <si>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</si>
  <si>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</si>
  <si>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</si>
  <si>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</si>
  <si>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</si>
  <si>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</si>
  <si>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</si>
  <si>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</si>
  <si>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</si>
  <si>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</si>
  <si>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</si>
  <si>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</si>
  <si>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</si>
  <si>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</si>
  <si>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</si>
  <si>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</si>
  <si>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</si>
  <si>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</si>
  <si>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</si>
  <si>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</si>
  <si>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</si>
  <si>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</si>
  <si>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</si>
  <si>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</si>
  <si>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</si>
  <si>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</si>
  <si>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</si>
  <si>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</si>
  <si>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</si>
  <si>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</si>
  <si>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</si>
  <si>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</si>
  <si>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</si>
  <si>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</si>
  <si>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</si>
  <si>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</si>
  <si>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</si>
  <si>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</si>
  <si>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</si>
  <si>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</si>
  <si>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</si>
  <si>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</si>
  <si>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</si>
  <si>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</si>
  <si>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</si>
  <si>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</si>
  <si>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</si>
  <si>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</si>
  <si>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</si>
  <si>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</si>
  <si>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</si>
  <si>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</si>
  <si>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</si>
  <si>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</si>
  <si>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</si>
  <si>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</si>
  <si>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</si>
  <si>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</si>
  <si>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</si>
  <si>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</si>
  <si>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</si>
  <si>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</si>
  <si>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</si>
  <si>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</si>
  <si>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</si>
  <si>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</si>
  <si>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</si>
  <si>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</si>
  <si>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</si>
  <si>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</si>
  <si>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</si>
  <si>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</si>
  <si>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</si>
  <si>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</si>
  <si>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</si>
  <si>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</si>
  <si>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</si>
  <si>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</si>
  <si>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</si>
  <si>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</si>
  <si>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</si>
  <si>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</si>
  <si>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</si>
  <si>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</si>
  <si>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</si>
  <si>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</si>
  <si>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</si>
  <si>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</si>
  <si>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</si>
  <si>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</si>
  <si>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</si>
  <si>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</si>
  <si>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</si>
  <si>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</si>
  <si>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</si>
  <si>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</si>
  <si>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</si>
  <si>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</si>
  <si>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</si>
  <si>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</si>
  <si>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</si>
  <si>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</si>
  <si>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</si>
  <si>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</si>
  <si>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</si>
  <si>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</si>
  <si>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</si>
  <si>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</si>
  <si>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</si>
  <si>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</si>
  <si>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</si>
  <si>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</si>
  <si>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</si>
  <si>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</si>
  <si>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</si>
  <si>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</si>
  <si>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</si>
  <si>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</si>
  <si>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</si>
  <si>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</si>
  <si>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</si>
  <si>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</si>
  <si>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</si>
  <si>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</si>
  <si>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</si>
  <si>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</si>
  <si>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</si>
  <si>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</si>
  <si>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</si>
  <si>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</si>
  <si>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</si>
  <si>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</si>
  <si>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</si>
  <si>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</si>
  <si>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</si>
  <si>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</si>
  <si>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</si>
  <si>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</si>
  <si>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</si>
  <si>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</si>
  <si>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</si>
  <si>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</si>
  <si>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</si>
  <si>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</si>
  <si>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</si>
  <si>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</si>
  <si>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</si>
  <si>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</si>
  <si>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</si>
  <si>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</si>
  <si>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</si>
  <si>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</si>
  <si>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</si>
  <si>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</si>
  <si>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</si>
  <si>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</si>
  <si>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</si>
  <si>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</si>
  <si>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</si>
  <si>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</si>
  <si>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</si>
  <si>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</si>
  <si>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</si>
  <si>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</si>
  <si>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</si>
  <si>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</si>
  <si>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</si>
  <si>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</si>
  <si>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</si>
  <si>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</si>
  <si>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</si>
  <si>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</si>
  <si>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</si>
  <si>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</si>
  <si>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</si>
  <si>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</si>
  <si>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</si>
  <si>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</si>
  <si>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</si>
  <si>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</si>
  <si>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</si>
  <si>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</si>
  <si>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</si>
  <si>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</si>
  <si>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</si>
  <si>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</si>
  <si>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</si>
  <si>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</si>
  <si>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</si>
  <si>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</si>
  <si>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</si>
  <si>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</si>
  <si>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</si>
  <si>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</si>
  <si>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</si>
  <si>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</si>
  <si>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</si>
  <si>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</si>
  <si>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</si>
  <si>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</si>
  <si>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</si>
  <si>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</si>
  <si>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</si>
  <si>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</si>
  <si>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</si>
  <si>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</si>
  <si>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</si>
  <si>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</si>
  <si>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</si>
  <si>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</si>
  <si>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</si>
  <si>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</si>
  <si>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</si>
  <si>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</si>
  <si>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</si>
  <si>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</si>
  <si>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</si>
  <si>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</si>
  <si>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</si>
  <si>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</si>
  <si>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</si>
  <si>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</si>
  <si>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</si>
  <si>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</si>
  <si>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</si>
  <si>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</si>
  <si>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</si>
  <si>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</si>
  <si>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</si>
  <si>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</si>
  <si>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</si>
  <si>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</si>
  <si>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</si>
  <si>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</si>
  <si>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</si>
  <si>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</si>
  <si>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</si>
  <si>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</si>
  <si>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</si>
  <si>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</si>
  <si>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</si>
  <si>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</si>
  <si>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</si>
  <si>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</si>
  <si>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</si>
  <si>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</si>
  <si>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</si>
  <si>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</si>
  <si>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</si>
  <si>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</si>
  <si>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</si>
  <si>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</si>
  <si>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</si>
  <si>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</si>
  <si>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</si>
  <si>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</si>
  <si>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</si>
  <si>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</si>
  <si>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</si>
  <si>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</si>
  <si>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</si>
  <si>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</si>
  <si>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</si>
  <si>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</si>
  <si>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</si>
  <si>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</si>
  <si>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</si>
  <si>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</si>
  <si>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</si>
  <si>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</si>
  <si>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</si>
  <si>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</si>
  <si>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</si>
  <si>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</si>
  <si>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</si>
  <si>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</si>
  <si>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</si>
  <si>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</si>
  <si>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</si>
  <si>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</si>
  <si>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</si>
  <si>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</si>
  <si>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</si>
  <si>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</si>
  <si>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</si>
  <si>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</si>
  <si>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</si>
  <si>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</si>
  <si>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</si>
  <si>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</si>
  <si>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</si>
  <si>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</si>
  <si>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</si>
  <si>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</si>
  <si>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</si>
  <si>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</si>
  <si>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</si>
  <si>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</si>
  <si>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</si>
  <si>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</si>
  <si>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</si>
  <si>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</si>
  <si>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</si>
  <si>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</si>
  <si>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</si>
  <si>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</si>
  <si>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</si>
  <si>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</si>
  <si>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</si>
  <si>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</si>
  <si>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</si>
  <si>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</si>
  <si>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</si>
  <si>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</si>
  <si>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</si>
  <si>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</si>
  <si>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</si>
  <si>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</si>
  <si>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</si>
  <si>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</si>
  <si>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</si>
  <si>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</si>
  <si>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</si>
  <si>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</si>
  <si>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</si>
  <si>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</si>
  <si>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</si>
  <si>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</si>
  <si>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</si>
  <si>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</si>
  <si>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</si>
  <si>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</si>
  <si>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</si>
  <si>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</si>
  <si>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</si>
  <si>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</si>
  <si>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</si>
  <si>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</si>
  <si>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</si>
  <si>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</si>
  <si>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</si>
  <si>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</si>
  <si>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</si>
  <si>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</si>
  <si>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</si>
  <si>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</si>
  <si>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</si>
  <si>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</si>
  <si>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</si>
  <si>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</si>
  <si>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</si>
  <si>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</si>
  <si>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</si>
  <si>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</si>
  <si>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</si>
  <si>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</si>
  <si>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</si>
  <si>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</si>
  <si>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</si>
  <si>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</si>
  <si>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</si>
  <si>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</si>
  <si>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</si>
  <si>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</si>
  <si>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</si>
  <si>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</si>
  <si>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</si>
  <si>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</si>
  <si>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</si>
  <si>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</si>
  <si>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</si>
  <si>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</si>
  <si>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</si>
  <si>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</si>
  <si>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</si>
  <si>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</si>
  <si>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</si>
  <si>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</si>
  <si>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</si>
  <si>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</si>
  <si>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</si>
  <si>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</si>
  <si>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</si>
  <si>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</si>
  <si>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</si>
  <si>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</si>
  <si>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</si>
  <si>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</si>
  <si>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</si>
  <si>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</si>
  <si>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</si>
  <si>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</si>
  <si>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</si>
  <si>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</si>
  <si>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</si>
  <si>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</si>
  <si>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</si>
  <si>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</si>
  <si>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</si>
  <si>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</si>
  <si>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</si>
  <si>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</si>
  <si>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</si>
  <si>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</si>
  <si>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</si>
  <si>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</si>
  <si>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</si>
  <si>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</si>
  <si>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</si>
  <si>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</si>
  <si>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</si>
  <si>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</si>
  <si>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</si>
  <si>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</si>
  <si>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</si>
  <si>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</si>
  <si>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</si>
  <si>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</si>
  <si>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</si>
  <si>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</si>
  <si>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</si>
  <si>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</si>
  <si>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</si>
  <si>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</si>
  <si>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</si>
  <si>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</si>
  <si>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</si>
  <si>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</si>
  <si>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</si>
  <si>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</si>
  <si>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</si>
  <si>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</si>
  <si>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</si>
  <si>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</si>
  <si>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</si>
  <si>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</si>
  <si>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</si>
  <si>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</si>
  <si>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</si>
  <si>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</si>
  <si>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</si>
  <si>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</si>
  <si>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</si>
  <si>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</si>
  <si>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</si>
  <si>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</si>
  <si>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</si>
  <si>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</si>
  <si>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</si>
  <si>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</si>
  <si>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</si>
  <si>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</si>
  <si>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</si>
  <si>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</si>
  <si>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</si>
  <si>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</si>
  <si>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</si>
  <si>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</si>
  <si>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</si>
  <si>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</si>
  <si>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</si>
  <si>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</si>
  <si>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</si>
  <si>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</si>
  <si>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</si>
  <si>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</si>
  <si>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</si>
  <si>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</si>
  <si>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</si>
  <si>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</si>
  <si>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</si>
  <si>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</si>
  <si>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</si>
  <si>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</si>
  <si>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</si>
  <si>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</si>
  <si>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</si>
  <si>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</si>
  <si>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</si>
  <si>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</si>
  <si>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</si>
  <si>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</si>
  <si>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</si>
  <si>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</si>
  <si>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</si>
  <si>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</si>
  <si>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</si>
  <si>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</si>
  <si>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</si>
  <si>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</si>
  <si>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</si>
  <si>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</si>
  <si>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</si>
  <si>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</si>
  <si>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</si>
  <si>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</si>
  <si>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</si>
  <si>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</si>
  <si>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</si>
  <si>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</si>
  <si>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</si>
  <si>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</si>
  <si>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</si>
  <si>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</si>
  <si>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</si>
  <si>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</si>
  <si>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</si>
  <si>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</si>
  <si>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</si>
  <si>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</si>
  <si>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</si>
  <si>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</si>
  <si>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</si>
  <si>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</si>
  <si>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</si>
  <si>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</si>
  <si>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</si>
  <si>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</si>
  <si>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</si>
  <si>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</si>
  <si>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</si>
  <si>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</si>
  <si>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</si>
  <si>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</si>
  <si>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</si>
  <si>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</si>
  <si>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</si>
  <si>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</si>
  <si>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</si>
  <si>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</si>
  <si>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</si>
  <si>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</si>
  <si>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</si>
  <si>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</si>
  <si>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</si>
  <si>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</si>
  <si>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</si>
  <si>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</si>
  <si>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</si>
  <si>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</si>
  <si>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</si>
  <si>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</si>
  <si>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</si>
  <si>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</si>
  <si>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</si>
  <si>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</si>
  <si>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</si>
  <si>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</si>
  <si>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</si>
  <si>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</si>
  <si>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</si>
  <si>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</si>
  <si>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</si>
  <si>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</si>
  <si>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</si>
  <si>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</si>
  <si>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</si>
  <si>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</si>
  <si>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</si>
  <si>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</si>
  <si>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</si>
  <si>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</si>
  <si>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</si>
  <si>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</si>
  <si>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</si>
  <si>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</si>
  <si>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</si>
  <si>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</si>
  <si>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</si>
  <si>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</si>
  <si>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</si>
  <si>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</si>
  <si>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</si>
  <si>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</si>
  <si>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</si>
  <si>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</si>
  <si>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</si>
  <si>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</si>
  <si>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</si>
  <si>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</si>
  <si>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</si>
  <si>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</si>
  <si>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</si>
  <si>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</si>
  <si>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</si>
  <si>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</si>
  <si>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</si>
  <si>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</si>
  <si>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</si>
  <si>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</si>
  <si>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</si>
  <si>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</si>
  <si>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</si>
  <si>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</si>
  <si>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</si>
  <si>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</si>
  <si>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</si>
  <si>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</si>
  <si>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</si>
  <si>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</si>
  <si>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</si>
  <si>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</si>
  <si>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</si>
  <si>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</si>
  <si>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</si>
  <si>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</si>
  <si>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</si>
  <si>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</si>
  <si>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</si>
  <si>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</si>
  <si>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</si>
  <si>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</si>
  <si>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</si>
  <si>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</si>
  <si>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</si>
  <si>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</si>
  <si>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</si>
  <si>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</si>
  <si>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</si>
  <si>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</si>
  <si>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</si>
  <si>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</si>
  <si>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</si>
  <si>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</si>
  <si>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</si>
  <si>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</si>
  <si>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</si>
  <si>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</si>
  <si>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</si>
  <si>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</si>
  <si>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</si>
  <si>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</si>
  <si>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</si>
  <si>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</si>
  <si>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</si>
  <si>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</si>
  <si>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</si>
  <si>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</si>
  <si>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</si>
  <si>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</si>
  <si>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</si>
  <si>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</si>
  <si>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</si>
  <si>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</si>
  <si>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</si>
  <si>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</si>
  <si>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</si>
  <si>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</si>
  <si>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</si>
  <si>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</si>
  <si>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</si>
  <si>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</si>
  <si>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</si>
  <si>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</si>
  <si>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</si>
  <si>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</si>
  <si>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</si>
  <si>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</si>
  <si>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</si>
  <si>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</si>
  <si>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</si>
  <si>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</si>
  <si>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</si>
  <si>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</si>
  <si>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</si>
  <si>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</si>
  <si>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</si>
  <si>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</si>
  <si>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</si>
  <si>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</si>
  <si>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</si>
  <si>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</si>
  <si>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</si>
  <si>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</si>
  <si>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</si>
  <si>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</si>
  <si>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</si>
  <si>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</si>
  <si>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</si>
  <si>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</si>
  <si>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</si>
  <si>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</si>
  <si>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</si>
  <si>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</si>
  <si>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</si>
  <si>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</si>
  <si>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</si>
  <si>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</si>
  <si>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</si>
  <si>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</si>
  <si>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</si>
  <si>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</si>
  <si>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</si>
  <si>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</si>
  <si>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</si>
  <si>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</si>
  <si>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</si>
  <si>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</si>
  <si>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</si>
  <si>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</si>
  <si>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</si>
  <si>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</si>
  <si>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</si>
  <si>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</si>
  <si>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</si>
  <si>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</si>
  <si>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</si>
  <si>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</si>
  <si>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</si>
  <si>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</si>
  <si>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</si>
  <si>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</si>
  <si>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</si>
  <si>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</si>
  <si>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</si>
  <si>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</si>
  <si>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</si>
  <si>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</si>
  <si>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</si>
  <si>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</si>
  <si>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</si>
  <si>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</si>
  <si>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</si>
  <si>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</si>
  <si>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</si>
  <si>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</si>
  <si>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</si>
  <si>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</si>
  <si>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</si>
  <si>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</si>
  <si>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</si>
  <si>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</si>
  <si>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</si>
  <si>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</si>
  <si>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</si>
  <si>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</si>
  <si>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</si>
  <si>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</si>
  <si>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</si>
  <si>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</si>
  <si>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</si>
  <si>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</si>
  <si>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</si>
  <si>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</si>
  <si>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</si>
  <si>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</si>
  <si>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</si>
  <si>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</si>
  <si>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</si>
  <si>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</si>
  <si>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</si>
  <si>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</si>
  <si>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</si>
  <si>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</si>
  <si>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</si>
  <si>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</si>
  <si>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</si>
  <si>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</si>
  <si>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</si>
  <si>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</si>
  <si>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</si>
  <si>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</si>
  <si>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</si>
  <si>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</si>
  <si>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</si>
  <si>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</si>
  <si>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</si>
  <si>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</si>
  <si>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</si>
  <si>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</si>
  <si>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</si>
  <si>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</si>
  <si>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</si>
  <si>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</si>
  <si>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</si>
  <si>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</si>
  <si>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</si>
  <si>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</si>
  <si>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</si>
  <si>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</si>
  <si>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</si>
  <si>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</si>
  <si>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</si>
  <si>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</si>
  <si>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</si>
  <si>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</si>
  <si>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</si>
  <si>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</si>
  <si>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</si>
  <si>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</si>
  <si>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</si>
  <si>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</si>
  <si>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</si>
  <si>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</si>
  <si>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</si>
  <si>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</si>
  <si>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</si>
  <si>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</si>
  <si>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</si>
  <si>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</si>
  <si>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</si>
  <si>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</si>
  <si>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</si>
  <si>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</si>
  <si>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</si>
  <si>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</si>
  <si>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</si>
  <si>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</si>
  <si>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</si>
  <si>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</si>
  <si>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</si>
  <si>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</si>
  <si>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</si>
  <si>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</si>
  <si>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</si>
  <si>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</si>
  <si>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</si>
  <si>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</si>
  <si>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</si>
  <si>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</si>
  <si>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</si>
  <si>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</si>
  <si>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</si>
  <si>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</si>
  <si>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</si>
  <si>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</si>
  <si>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</si>
  <si>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</si>
  <si>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</si>
  <si>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</si>
  <si>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</si>
  <si>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</si>
  <si>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</si>
  <si>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</si>
  <si>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</si>
  <si>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</si>
  <si>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</si>
  <si>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</si>
  <si>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</si>
  <si>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</si>
  <si>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</si>
  <si>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</si>
  <si>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</si>
  <si>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</si>
  <si>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</si>
  <si>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</si>
  <si>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</si>
  <si>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</si>
  <si>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</si>
  <si>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</si>
  <si>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</si>
  <si>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</si>
  <si>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</si>
  <si>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</si>
  <si>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</si>
  <si>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</si>
  <si>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</si>
  <si>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</si>
  <si>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</si>
  <si>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</si>
  <si>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</si>
  <si>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</si>
  <si>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</si>
  <si>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</si>
  <si>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</si>
  <si>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</si>
  <si>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</si>
  <si>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</si>
  <si>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</si>
  <si>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</si>
  <si>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</si>
  <si>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</si>
  <si>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</si>
  <si>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</si>
  <si>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</si>
  <si>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</si>
  <si>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</si>
  <si>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</si>
  <si>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</si>
  <si>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</si>
  <si>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</si>
  <si>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</si>
  <si>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</si>
  <si>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</si>
  <si>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</si>
  <si>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</si>
  <si>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</si>
  <si>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</si>
  <si>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</si>
  <si>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</si>
  <si>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</si>
  <si>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</si>
  <si>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</si>
  <si>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</si>
  <si>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</si>
  <si>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</si>
  <si>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</si>
  <si>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</si>
  <si>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</si>
  <si>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</si>
  <si>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</si>
  <si>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</si>
  <si>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</si>
  <si>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</si>
  <si>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</si>
  <si>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</si>
  <si>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</si>
  <si>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</si>
  <si>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</si>
  <si>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</si>
  <si>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</si>
  <si>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</si>
  <si>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</si>
  <si>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</si>
  <si>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</si>
  <si>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</si>
  <si>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</si>
  <si>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</si>
  <si>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</si>
  <si>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</si>
  <si>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</si>
  <si>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</si>
  <si>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</si>
  <si>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</si>
  <si>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</si>
  <si>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</si>
  <si>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</si>
  <si>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</si>
  <si>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</si>
  <si>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</si>
  <si>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</si>
  <si>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</si>
  <si>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</si>
  <si>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</si>
  <si>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</si>
  <si>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</si>
  <si>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</si>
  <si>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</si>
  <si>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</si>
  <si>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</si>
  <si>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</si>
  <si>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</si>
  <si>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</si>
  <si>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</si>
  <si>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</si>
  <si>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</si>
  <si>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</si>
  <si>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</si>
  <si>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</si>
  <si>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</si>
  <si>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</si>
  <si>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</si>
  <si>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</si>
  <si>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</si>
  <si>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</si>
  <si>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</si>
  <si>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</si>
  <si>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</si>
  <si>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</si>
  <si>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</si>
  <si>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</si>
  <si>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</si>
  <si>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</si>
  <si>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</si>
  <si>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</si>
  <si>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</si>
  <si>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</si>
  <si>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</si>
  <si>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</si>
  <si>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</si>
  <si>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</si>
  <si>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</si>
  <si>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</si>
  <si>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</si>
  <si>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</si>
  <si>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</si>
  <si>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</si>
  <si>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</si>
  <si>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</si>
  <si>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</si>
  <si>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</si>
  <si>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</si>
  <si>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</si>
  <si>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</si>
  <si>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</si>
  <si>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</si>
  <si>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</si>
  <si>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</si>
  <si>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</si>
  <si>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</si>
  <si>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</si>
  <si>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</si>
  <si>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</si>
  <si>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</si>
  <si>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</si>
  <si>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</si>
  <si>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</si>
  <si>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</si>
  <si>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</si>
  <si>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</si>
  <si>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</si>
  <si>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</si>
  <si>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</si>
  <si>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</si>
  <si>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</si>
  <si>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</si>
  <si>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</si>
  <si>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</si>
  <si>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</si>
  <si>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</si>
  <si>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</si>
  <si>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</si>
  <si>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</si>
  <si>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</si>
  <si>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</si>
  <si>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</si>
  <si>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</si>
  <si>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</si>
  <si>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</si>
  <si>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</si>
  <si>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</si>
  <si>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</si>
  <si>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</si>
  <si>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</si>
  <si>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</si>
  <si>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</si>
  <si>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</si>
  <si>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</si>
  <si>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</si>
  <si>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</si>
  <si>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</si>
  <si>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</si>
  <si>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</si>
  <si>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</si>
  <si>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</si>
  <si>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</si>
  <si>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</si>
  <si>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</si>
  <si>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</si>
  <si>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</si>
  <si>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</si>
  <si>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</si>
  <si>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</si>
  <si>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</si>
  <si>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</si>
  <si>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</si>
  <si>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</si>
  <si>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</si>
  <si>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</si>
  <si>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</si>
  <si>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</si>
  <si>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</si>
  <si>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</si>
  <si>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</si>
  <si>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</si>
  <si>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</si>
  <si>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</si>
  <si>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</si>
  <si>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</si>
  <si>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</si>
  <si>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</si>
  <si>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</si>
  <si>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</si>
  <si>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</si>
  <si>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</si>
  <si>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</si>
  <si>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</si>
  <si>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</si>
  <si>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</si>
  <si>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</si>
  <si>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</si>
  <si>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</si>
  <si>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</si>
  <si>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</si>
  <si>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</si>
  <si>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</si>
  <si>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</si>
  <si>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</si>
  <si>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</si>
  <si>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</si>
  <si>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</si>
  <si>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</si>
  <si>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</si>
  <si>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</si>
  <si>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</si>
  <si>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</si>
  <si>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</si>
  <si>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</si>
  <si>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</si>
  <si>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</si>
  <si>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</si>
  <si>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</si>
  <si>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</si>
  <si>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</si>
  <si>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</si>
  <si>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</si>
  <si>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</si>
  <si>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</si>
  <si>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</si>
  <si>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</si>
  <si>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</si>
  <si>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</si>
  <si>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</si>
  <si>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</si>
  <si>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</si>
  <si>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</si>
  <si>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</si>
  <si>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</si>
  <si>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</si>
  <si>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</si>
  <si>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</si>
  <si>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</si>
  <si>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</si>
  <si>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</si>
  <si>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</si>
  <si>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</si>
  <si>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</si>
  <si>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</si>
  <si>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</si>
  <si>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</si>
  <si>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</si>
  <si>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</si>
  <si>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</si>
  <si>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</si>
  <si>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</si>
  <si>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</si>
  <si>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</si>
  <si>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</si>
  <si>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</si>
  <si>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</si>
  <si>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</si>
  <si>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</si>
  <si>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</si>
  <si>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</si>
  <si>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</si>
  <si>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</si>
  <si>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</si>
  <si>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</si>
  <si>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</si>
  <si>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</si>
  <si>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</si>
  <si>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</si>
  <si>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</si>
  <si>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</si>
  <si>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</si>
  <si>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</si>
  <si>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</si>
  <si>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</si>
  <si>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</si>
  <si>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</si>
  <si>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</si>
  <si>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</si>
  <si>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</si>
  <si>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</si>
  <si>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</si>
  <si>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</si>
  <si>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</si>
  <si>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</si>
  <si>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</si>
  <si>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</si>
  <si>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</si>
  <si>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</si>
  <si>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</si>
  <si>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</si>
  <si>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</si>
  <si>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</si>
  <si>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</si>
  <si>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</si>
  <si>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</si>
  <si>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</si>
  <si>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</si>
  <si>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</si>
  <si>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</si>
  <si>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</si>
  <si>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</si>
  <si>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</si>
  <si>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</si>
  <si>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</si>
  <si>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</si>
  <si>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</si>
  <si>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</si>
  <si>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</si>
  <si>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</si>
  <si>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</si>
  <si>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</si>
  <si>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</si>
  <si>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</si>
  <si>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</si>
  <si>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</si>
  <si>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</si>
  <si>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</si>
  <si>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</si>
  <si>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</si>
  <si>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</si>
  <si>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</si>
  <si>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</si>
  <si>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</si>
  <si>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</si>
  <si>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</si>
  <si>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</si>
  <si>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</si>
  <si>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</si>
  <si>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</si>
  <si>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</si>
  <si>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</si>
  <si>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</si>
  <si>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</si>
  <si>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</si>
  <si>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</si>
  <si>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</si>
  <si>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</si>
  <si>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</si>
  <si>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</si>
  <si>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</si>
  <si>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</si>
  <si>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</si>
  <si>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</si>
  <si>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</si>
  <si>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</si>
  <si>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</si>
  <si>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</si>
  <si>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</si>
  <si>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</si>
  <si>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</si>
  <si>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</si>
  <si>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</si>
  <si>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</si>
  <si>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</si>
  <si>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</si>
  <si>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</si>
  <si>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</si>
  <si>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</si>
  <si>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</si>
  <si>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</si>
  <si>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</si>
  <si>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</si>
  <si>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</si>
  <si>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</si>
  <si>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</si>
  <si>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</si>
  <si>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</si>
  <si>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</si>
  <si>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</si>
  <si>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</si>
  <si>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</si>
  <si>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</si>
  <si>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</si>
  <si>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</si>
  <si>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</si>
  <si>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</si>
  <si>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</si>
  <si>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</si>
  <si>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</si>
  <si>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</si>
  <si>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</si>
  <si>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</si>
  <si>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</si>
  <si>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</si>
  <si>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</si>
  <si>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</si>
  <si>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</si>
  <si>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</si>
  <si>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</si>
  <si>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</si>
  <si>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</si>
  <si>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</si>
  <si>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</si>
  <si>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</si>
  <si>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</si>
  <si>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</si>
  <si>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</si>
  <si>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</si>
  <si>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</si>
  <si>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</si>
  <si>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</si>
  <si>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</si>
  <si>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</si>
  <si>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</si>
  <si>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</si>
  <si>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</si>
  <si>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</si>
  <si>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</si>
  <si>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</si>
  <si>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</si>
  <si>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</si>
  <si>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</si>
  <si>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</si>
  <si>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</si>
  <si>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</si>
  <si>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</si>
  <si>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</si>
  <si>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</si>
  <si>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</si>
  <si>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</si>
  <si>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</si>
  <si>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</si>
  <si>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</si>
  <si>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</si>
  <si>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</si>
  <si>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</si>
  <si>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</si>
  <si>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</si>
  <si>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</si>
  <si>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</si>
  <si>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</si>
  <si>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</si>
  <si>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</si>
  <si>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</si>
  <si>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</si>
  <si>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</si>
  <si>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</si>
  <si>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</si>
  <si>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</si>
  <si>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</si>
  <si>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</si>
  <si>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</si>
  <si>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</si>
  <si>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</si>
  <si>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</si>
  <si>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</si>
  <si>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</si>
  <si>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</si>
  <si>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</si>
  <si>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</si>
  <si>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</si>
  <si>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</si>
  <si>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</si>
  <si>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</si>
  <si>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</si>
  <si>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</si>
  <si>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</si>
  <si>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</si>
  <si>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</si>
  <si>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</si>
  <si>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</si>
  <si>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</si>
  <si>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</si>
  <si>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</si>
  <si>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</si>
  <si>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</si>
  <si>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</si>
  <si>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</si>
  <si>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</si>
  <si>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</si>
  <si>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</si>
  <si>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</si>
  <si>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</si>
  <si>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</si>
  <si>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</si>
  <si>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</si>
  <si>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</si>
  <si>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</si>
  <si>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</si>
  <si>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</si>
  <si>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</si>
  <si>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</si>
  <si>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</si>
  <si>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</si>
  <si>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</si>
  <si>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</si>
  <si>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</si>
  <si>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</si>
  <si>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</si>
  <si>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</si>
  <si>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</si>
  <si>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</si>
  <si>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</si>
  <si>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</si>
  <si>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</si>
  <si>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</si>
  <si>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</si>
  <si>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</si>
  <si>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</si>
  <si>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</si>
  <si>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</si>
  <si>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</si>
  <si>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</si>
  <si>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</si>
  <si>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</si>
  <si>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</si>
  <si>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</si>
  <si>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</si>
  <si>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</si>
  <si>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</si>
  <si>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</si>
  <si>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</si>
  <si>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</si>
  <si>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</si>
  <si>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</si>
  <si>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</si>
  <si>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</si>
  <si>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</si>
  <si>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</si>
  <si>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</si>
  <si>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</si>
  <si>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</si>
  <si>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</si>
  <si>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</si>
  <si>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</si>
  <si>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</si>
  <si>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</si>
  <si>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</si>
  <si>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</si>
  <si>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</si>
  <si>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</si>
  <si>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</si>
  <si>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</si>
  <si>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</si>
  <si>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</si>
  <si>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</si>
  <si>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</si>
  <si>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</si>
  <si>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</si>
  <si>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</si>
  <si>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</si>
  <si>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</si>
  <si>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</si>
  <si>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</si>
  <si>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</si>
  <si>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</si>
  <si>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</si>
  <si>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</si>
  <si>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</si>
  <si>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</si>
  <si>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</si>
  <si>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</si>
  <si>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</si>
  <si>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</si>
  <si>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</si>
  <si>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</si>
  <si>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</si>
  <si>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</si>
  <si>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</si>
  <si>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</si>
  <si>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</si>
  <si>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</si>
  <si>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</si>
  <si>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</si>
  <si>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</si>
  <si>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</si>
  <si>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</si>
  <si>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</si>
  <si>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</si>
  <si>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</si>
  <si>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</si>
  <si>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</si>
  <si>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</si>
  <si>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</si>
  <si>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</si>
  <si>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</si>
  <si>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</si>
  <si>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</si>
  <si>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</si>
  <si>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</si>
  <si>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</si>
  <si>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</si>
  <si>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</si>
  <si>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</si>
  <si>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</si>
  <si>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</si>
  <si>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</si>
  <si>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</si>
  <si>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</si>
  <si>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</si>
  <si>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</si>
  <si>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</si>
  <si>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</si>
  <si>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</si>
  <si>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</si>
  <si>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</si>
  <si>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</si>
  <si>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</si>
  <si>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</si>
  <si>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</si>
  <si>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</si>
  <si>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</si>
  <si>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</si>
  <si>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</si>
  <si>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</si>
  <si>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</si>
  <si>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</si>
  <si>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</si>
  <si>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</si>
  <si>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</si>
  <si>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</si>
  <si>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</si>
  <si>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</si>
  <si>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</si>
  <si>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</si>
  <si>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</si>
  <si>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</si>
  <si>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</si>
  <si>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</si>
  <si>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</si>
  <si>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</si>
  <si>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</si>
  <si>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</si>
  <si>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</si>
  <si>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</si>
  <si>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</si>
  <si>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</si>
  <si>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</si>
  <si>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</si>
  <si>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</si>
  <si>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</si>
  <si>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</si>
  <si>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</si>
  <si>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</si>
  <si>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</si>
  <si>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</si>
  <si>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</si>
  <si>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</si>
  <si>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</si>
  <si>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</si>
  <si>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</si>
  <si>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</si>
  <si>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</si>
  <si>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</si>
  <si>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</si>
  <si>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</si>
  <si>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</si>
  <si>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</si>
  <si>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</si>
  <si>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</si>
  <si>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</si>
  <si>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</si>
  <si>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</si>
  <si>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</si>
  <si>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</si>
  <si>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</si>
  <si>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</si>
  <si>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</si>
  <si>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</si>
  <si>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</si>
  <si>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</si>
  <si>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</si>
  <si>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</si>
  <si>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</si>
  <si>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</si>
  <si>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</si>
  <si>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</si>
  <si>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</si>
  <si>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</si>
  <si>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</si>
  <si>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</si>
  <si>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</si>
  <si>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</si>
  <si>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</si>
  <si>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</si>
  <si>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</si>
  <si>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</si>
  <si>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</si>
  <si>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</si>
  <si>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</si>
  <si>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</si>
  <si>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</si>
  <si>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</si>
  <si>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</si>
  <si>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</si>
  <si>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</si>
  <si>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</si>
  <si>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</si>
  <si>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</si>
  <si>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</si>
  <si>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</si>
  <si>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</si>
  <si>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</si>
  <si>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</si>
  <si>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</si>
  <si>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</si>
  <si>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</si>
  <si>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</si>
  <si>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</si>
  <si>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</si>
  <si>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</si>
  <si>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</si>
  <si>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</si>
  <si>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</si>
  <si>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</si>
  <si>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</si>
  <si>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</si>
  <si>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</si>
  <si>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</si>
  <si>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</si>
  <si>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</si>
  <si>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</si>
  <si>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</si>
  <si>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</si>
  <si>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</si>
  <si>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</si>
  <si>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</si>
  <si>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</si>
  <si>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</si>
  <si>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</si>
  <si>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</si>
  <si>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</si>
  <si>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</si>
  <si>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</si>
  <si>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</si>
  <si>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</si>
  <si>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</si>
  <si>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</si>
  <si>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</si>
  <si>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</si>
  <si>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</si>
  <si>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</si>
  <si>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</si>
  <si>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</si>
  <si>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</si>
  <si>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</si>
  <si>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</si>
  <si>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</si>
  <si>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</si>
  <si>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</si>
  <si>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</si>
  <si>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</si>
  <si>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</si>
  <si>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</si>
  <si>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</si>
  <si>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</si>
  <si>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</si>
  <si>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</si>
  <si>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</si>
  <si>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</si>
  <si>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</si>
  <si>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</si>
  <si>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</si>
  <si>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</si>
  <si>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</si>
  <si>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</si>
  <si>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</si>
  <si>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</si>
  <si>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</si>
  <si>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</si>
  <si>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</si>
  <si>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</si>
  <si>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</si>
  <si>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</si>
  <si>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</si>
  <si>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</si>
  <si>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</si>
  <si>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</si>
  <si>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</si>
  <si>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</si>
  <si>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</si>
  <si>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</si>
  <si>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</si>
  <si>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</si>
  <si>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</si>
  <si>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</si>
  <si>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</si>
  <si>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</si>
  <si>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</si>
  <si>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</si>
  <si>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</si>
  <si>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</si>
  <si>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</si>
  <si>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</si>
  <si>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</si>
  <si>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</si>
  <si>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</si>
  <si>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</si>
  <si>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</si>
  <si>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</si>
  <si>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</si>
  <si>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</si>
  <si>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</si>
  <si>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</si>
  <si>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</si>
  <si>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</si>
  <si>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</si>
  <si>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</si>
  <si>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</si>
  <si>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</si>
  <si>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</si>
  <si>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</si>
  <si>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</si>
  <si>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</si>
  <si>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</si>
  <si>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</si>
  <si>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</si>
  <si>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</si>
  <si>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</si>
  <si>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</si>
  <si>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</si>
  <si>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</si>
  <si>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</si>
  <si>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</si>
  <si>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</si>
  <si>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</si>
  <si>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</si>
  <si>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</si>
  <si>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</si>
  <si>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</si>
  <si>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</si>
  <si>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</si>
  <si>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</si>
  <si>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</si>
  <si>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</si>
  <si>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</si>
  <si>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</si>
  <si>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</si>
  <si>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</si>
  <si>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</si>
  <si>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</si>
  <si>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</si>
  <si>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</si>
  <si>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</si>
  <si>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</si>
  <si>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</si>
  <si>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</si>
  <si>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</si>
  <si>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</si>
  <si>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</si>
  <si>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</si>
  <si>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</si>
  <si>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</si>
  <si>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</si>
  <si>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</si>
  <si>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</si>
  <si>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</si>
  <si>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</si>
  <si>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</si>
  <si>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</si>
  <si>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</si>
  <si>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</si>
  <si>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</si>
  <si>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</si>
  <si>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</si>
  <si>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</si>
  <si>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</si>
  <si>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</si>
  <si>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</si>
  <si>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</si>
  <si>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</si>
  <si>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</si>
  <si>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</si>
  <si>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</si>
  <si>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</si>
  <si>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</si>
  <si>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</si>
  <si>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</si>
  <si>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</si>
  <si>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</si>
  <si>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</si>
  <si>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</si>
  <si>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</si>
  <si>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</si>
  <si>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</si>
  <si>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</si>
  <si>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</si>
  <si>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</si>
  <si>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</si>
  <si>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</si>
  <si>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</si>
  <si>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</si>
  <si>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</si>
  <si>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</si>
  <si>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</si>
  <si>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</si>
  <si>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</si>
  <si>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</si>
  <si>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</si>
  <si>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</si>
  <si>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</si>
  <si>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</si>
  <si>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</si>
  <si>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</si>
  <si>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</si>
  <si>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</si>
  <si>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</si>
  <si>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</si>
  <si>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</si>
  <si>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</si>
  <si>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</si>
  <si>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</si>
  <si>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</si>
  <si>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</si>
  <si>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</si>
  <si>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</si>
  <si>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</si>
  <si>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</si>
  <si>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</si>
  <si>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</si>
  <si>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</si>
  <si>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</si>
  <si>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</si>
  <si>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</si>
  <si>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</si>
  <si>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</si>
  <si>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</si>
  <si>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</si>
  <si>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</si>
  <si>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</si>
  <si>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</si>
  <si>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</si>
  <si>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</si>
  <si>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</si>
  <si>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</si>
  <si>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</si>
  <si>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</si>
  <si>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</si>
  <si>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</si>
  <si>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</si>
  <si>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</si>
  <si>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</si>
  <si>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</si>
  <si>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</si>
  <si>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</si>
  <si>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</si>
  <si>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</si>
  <si>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</si>
  <si>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</si>
  <si>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</si>
  <si>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</si>
  <si>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</si>
  <si>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</si>
  <si>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</si>
  <si>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</si>
  <si>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</si>
  <si>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</si>
  <si>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</si>
  <si>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</si>
  <si>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</si>
  <si>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</si>
  <si>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</si>
  <si>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</si>
  <si>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</si>
  <si>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</si>
  <si>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</si>
  <si>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</si>
  <si>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</si>
  <si>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</si>
  <si>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</si>
  <si>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</si>
  <si>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</si>
  <si>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</si>
  <si>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</si>
  <si>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</si>
  <si>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</si>
  <si>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</si>
  <si>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</si>
  <si>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</si>
  <si>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</si>
  <si>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</si>
  <si>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</si>
  <si>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</si>
  <si>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</si>
  <si>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</si>
  <si>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</si>
  <si>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</si>
  <si>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</si>
  <si>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</si>
  <si>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</si>
  <si>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</si>
  <si>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</si>
  <si>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</si>
  <si>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</si>
  <si>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</si>
  <si>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</si>
  <si>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</si>
  <si>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</si>
  <si>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</si>
  <si>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</si>
  <si>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</si>
  <si>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</si>
  <si>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</si>
  <si>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</si>
  <si>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</si>
  <si>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</si>
  <si>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</si>
  <si>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</si>
  <si>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</si>
  <si>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</si>
  <si>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</si>
  <si>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</si>
  <si>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</si>
  <si>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</si>
  <si>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</si>
  <si>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</si>
  <si>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</si>
  <si>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</si>
  <si>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</si>
  <si>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</si>
  <si>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</si>
  <si>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</si>
  <si>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</si>
  <si>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</si>
  <si>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</si>
  <si>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</si>
  <si>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</si>
  <si>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</si>
  <si>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</si>
  <si>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</si>
  <si>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</si>
  <si>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</si>
  <si>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</si>
  <si>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</si>
  <si>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</si>
  <si>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</si>
  <si>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</si>
  <si>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</si>
  <si>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</si>
  <si>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</si>
  <si>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</si>
  <si>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</si>
  <si>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</si>
  <si>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</si>
  <si>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</si>
  <si>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</si>
  <si>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</si>
  <si>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</si>
  <si>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</si>
  <si>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</si>
  <si>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</si>
  <si>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</si>
  <si>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</si>
  <si>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</si>
  <si>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</si>
  <si>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</si>
  <si>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</si>
  <si>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</si>
  <si>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</si>
  <si>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</si>
  <si>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</si>
  <si>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</si>
  <si>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</si>
  <si>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</si>
  <si>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</si>
  <si>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</si>
  <si>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</si>
  <si>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</si>
  <si>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</si>
  <si>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</si>
  <si>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</si>
  <si>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</si>
  <si>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</si>
  <si>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</si>
  <si>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</si>
  <si>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</si>
  <si>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</si>
  <si>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</si>
  <si>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</si>
  <si>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</si>
  <si>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</si>
  <si>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</si>
  <si>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</si>
  <si>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</si>
  <si>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</si>
  <si>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</si>
  <si>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</si>
  <si>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</si>
  <si>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</si>
  <si>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</si>
  <si>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</si>
  <si>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</si>
  <si>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</si>
  <si>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</si>
  <si>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</si>
  <si>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</si>
  <si>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</si>
  <si>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</si>
  <si>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</si>
  <si>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</si>
  <si>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</si>
  <si>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</si>
  <si>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</si>
  <si>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</si>
  <si>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</si>
  <si>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</si>
  <si>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</si>
  <si>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</si>
  <si>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</si>
  <si>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</si>
  <si>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</si>
  <si>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</si>
  <si>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</si>
  <si>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</si>
  <si>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</si>
  <si>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</si>
  <si>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</si>
  <si>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</si>
  <si>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</si>
  <si>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</si>
  <si>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</si>
  <si>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</si>
  <si>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</si>
  <si>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</si>
  <si>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</si>
  <si>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</si>
  <si>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</si>
  <si>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</si>
  <si>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</si>
  <si>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</si>
  <si>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</si>
  <si>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</si>
  <si>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</si>
  <si>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</si>
  <si>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</si>
  <si>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</si>
  <si>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</si>
  <si>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</si>
  <si>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</si>
  <si>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</si>
  <si>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</si>
  <si>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</si>
  <si>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</si>
  <si>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</si>
  <si>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</si>
  <si>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</si>
  <si>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</si>
  <si>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</si>
  <si>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</si>
  <si>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</si>
  <si>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</si>
  <si>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</si>
  <si>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</si>
  <si>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</si>
  <si>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</si>
  <si>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</si>
  <si>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</si>
  <si>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</si>
  <si>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</si>
  <si>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</si>
  <si>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</si>
  <si>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</si>
  <si>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</si>
  <si>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</si>
  <si>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</si>
  <si>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</si>
  <si>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</si>
  <si>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</si>
  <si>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</si>
  <si>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</si>
  <si>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</si>
  <si>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</si>
  <si>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</si>
  <si>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</si>
  <si>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</si>
  <si>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</si>
  <si>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</si>
  <si>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</si>
  <si>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</si>
  <si>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</si>
  <si>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</si>
  <si>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</si>
  <si>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</si>
  <si>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</si>
  <si>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</si>
  <si>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</si>
  <si>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</si>
  <si>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</si>
  <si>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</si>
  <si>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</si>
  <si>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</si>
  <si>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</si>
  <si>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</si>
  <si>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</si>
  <si>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</si>
  <si>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</si>
  <si>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</si>
  <si>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</si>
  <si>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</si>
  <si>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</si>
  <si>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</si>
  <si>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</si>
  <si>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</si>
  <si>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</si>
  <si>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</si>
  <si>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</si>
  <si>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</si>
  <si>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</si>
  <si>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</si>
  <si>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</si>
  <si>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</si>
  <si>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</si>
  <si>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</si>
  <si>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</si>
  <si>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</si>
  <si>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</si>
  <si>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</si>
  <si>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</si>
  <si>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</si>
  <si>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</si>
  <si>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</si>
  <si>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</si>
  <si>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</si>
  <si>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</si>
  <si>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</si>
  <si>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</si>
  <si>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</si>
  <si>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</si>
  <si>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</si>
  <si>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</si>
  <si>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</si>
  <si>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</si>
  <si>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</si>
  <si>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</si>
  <si>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</si>
  <si>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</si>
  <si>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</si>
  <si>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</si>
  <si>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</si>
  <si>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</si>
  <si>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</si>
  <si>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</si>
  <si>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</si>
  <si>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</si>
  <si>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</si>
  <si>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</si>
  <si>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</si>
  <si>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</si>
  <si>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</si>
  <si>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</si>
  <si>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</si>
  <si>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</si>
  <si>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</si>
  <si>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</si>
  <si>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</si>
  <si>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</si>
  <si>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</si>
  <si>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</si>
  <si>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</si>
  <si>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</si>
  <si>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</si>
  <si>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</si>
  <si>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</si>
  <si>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</si>
  <si>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</si>
  <si>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</si>
  <si>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</si>
  <si>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</si>
  <si>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</si>
  <si>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</si>
  <si>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</si>
  <si>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</si>
  <si>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</si>
  <si>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</si>
  <si>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</si>
  <si>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</si>
  <si>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</si>
  <si>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</si>
  <si>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</si>
  <si>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</si>
  <si>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</si>
  <si>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</si>
  <si>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</si>
  <si>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</si>
  <si>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</si>
  <si>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</si>
  <si>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</si>
  <si>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</si>
  <si>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</si>
  <si>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</si>
  <si>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</si>
  <si>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</si>
  <si>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</si>
  <si>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</si>
  <si>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</si>
  <si>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</si>
  <si>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</si>
  <si>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</si>
  <si>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</si>
  <si>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</si>
  <si>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</si>
  <si>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</si>
  <si>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</si>
  <si>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</si>
  <si>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</si>
  <si>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</si>
  <si>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</si>
  <si>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</si>
  <si>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</si>
  <si>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</si>
  <si>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</si>
  <si>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</si>
  <si>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</si>
  <si>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</si>
  <si>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</si>
  <si>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</si>
  <si>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</si>
  <si>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</si>
  <si>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</si>
  <si>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</si>
  <si>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</si>
  <si>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</si>
  <si>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</si>
  <si>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</si>
  <si>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</si>
  <si>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</si>
  <si>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</si>
  <si>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</si>
  <si>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</si>
  <si>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</si>
  <si>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</si>
  <si>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</si>
  <si>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</si>
  <si>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</si>
  <si>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</si>
  <si>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</si>
  <si>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</si>
  <si>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</si>
  <si>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</si>
  <si>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</si>
  <si>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</si>
  <si>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</si>
  <si>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</si>
  <si>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</si>
  <si>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</si>
  <si>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</si>
  <si>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</si>
  <si>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</si>
  <si>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</si>
  <si>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</si>
  <si>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</si>
  <si>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</si>
  <si>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</si>
  <si>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</si>
  <si>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</si>
  <si>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</si>
  <si>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</si>
  <si>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</si>
  <si>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</si>
  <si>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</si>
  <si>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</si>
  <si>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</si>
  <si>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</si>
  <si>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</si>
  <si>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</si>
  <si>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</si>
  <si>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</si>
  <si>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</si>
  <si>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</si>
  <si>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</si>
  <si>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</si>
  <si>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</si>
  <si>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</si>
  <si>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</si>
  <si>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</si>
  <si>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</si>
  <si>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</si>
  <si>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</si>
  <si>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</si>
  <si>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</si>
  <si>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</si>
  <si>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</si>
  <si>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</si>
  <si>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</si>
  <si>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</si>
  <si>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</si>
  <si>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</si>
  <si>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</si>
  <si>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</si>
  <si>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</si>
  <si>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</si>
  <si>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</si>
  <si>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</si>
  <si>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</si>
  <si>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</si>
  <si>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</si>
  <si>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</si>
  <si>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</si>
  <si>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</si>
  <si>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</si>
  <si>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</si>
  <si>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</si>
  <si>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</si>
  <si>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</si>
  <si>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</si>
  <si>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</si>
  <si>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</si>
  <si>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</si>
  <si>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</si>
  <si>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</si>
  <si>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</si>
  <si>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</si>
  <si>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</si>
  <si>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</si>
  <si>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</si>
  <si>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</si>
  <si>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</si>
  <si>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</si>
  <si>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</si>
  <si>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</si>
  <si>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</si>
  <si>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</si>
  <si>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</si>
  <si>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</si>
  <si>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</si>
  <si>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</si>
  <si>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</si>
  <si>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</si>
  <si>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</si>
  <si>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</si>
  <si>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</si>
  <si>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</si>
  <si>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</si>
  <si>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</si>
  <si>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</si>
  <si>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</si>
  <si>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</si>
  <si>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</si>
  <si>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</si>
  <si>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</si>
  <si>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</si>
  <si>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</si>
  <si>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</si>
  <si>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</si>
  <si>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</si>
  <si>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</si>
  <si>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</si>
  <si>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</si>
  <si>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</si>
  <si>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</si>
  <si>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</si>
  <si>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</si>
  <si>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</si>
  <si>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</si>
  <si>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</si>
  <si>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</si>
  <si>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</si>
  <si>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</si>
  <si>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</si>
  <si>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</si>
  <si>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</si>
  <si>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</si>
  <si>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</si>
  <si>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</si>
  <si>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</si>
  <si>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</si>
  <si>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</si>
  <si>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</si>
  <si>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</si>
  <si>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</si>
  <si>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</si>
  <si>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</si>
  <si>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</si>
  <si>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</si>
  <si>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</si>
  <si>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</si>
  <si>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</si>
  <si>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</si>
  <si>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</si>
  <si>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</si>
  <si>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</si>
  <si>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</si>
  <si>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</si>
  <si>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</si>
  <si>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</si>
  <si>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</si>
  <si>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</si>
  <si>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</si>
  <si>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</si>
  <si>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</si>
  <si>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</si>
  <si>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</si>
  <si>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</si>
  <si>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</si>
  <si>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</si>
  <si>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</si>
  <si>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</si>
  <si>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</si>
  <si>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</si>
  <si>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</si>
  <si>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</si>
  <si>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</si>
  <si>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</si>
  <si>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</si>
  <si>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</si>
  <si>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</si>
  <si>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</si>
  <si>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</si>
  <si>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</si>
  <si>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</si>
  <si>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</si>
  <si>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</si>
  <si>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</si>
  <si>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</si>
  <si>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</si>
  <si>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</si>
  <si>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</si>
  <si>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</si>
  <si>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</si>
  <si>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</si>
  <si>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</si>
  <si>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</si>
  <si>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</si>
  <si>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</si>
  <si>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</si>
  <si>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</si>
  <si>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</si>
  <si>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</si>
  <si>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</si>
  <si>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</si>
  <si>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</si>
  <si>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</si>
  <si>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</si>
  <si>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</si>
  <si>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</si>
  <si>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</si>
  <si>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</si>
  <si>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</si>
  <si>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</si>
  <si>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</si>
  <si>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</si>
  <si>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</si>
  <si>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</si>
  <si>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</si>
  <si>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</si>
  <si>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</si>
  <si>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</si>
  <si>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</si>
  <si>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</si>
  <si>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</si>
  <si>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</si>
  <si>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</si>
  <si>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</si>
  <si>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</si>
  <si>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</si>
  <si>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</si>
  <si>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</si>
  <si>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</si>
  <si>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</si>
  <si>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</si>
  <si>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</si>
  <si>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</si>
  <si>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</si>
  <si>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</si>
  <si>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</si>
  <si>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</si>
  <si>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</si>
  <si>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</si>
  <si>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</si>
  <si>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</si>
  <si>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</si>
  <si>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</si>
  <si>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</si>
  <si>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</si>
  <si>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</si>
  <si>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</si>
  <si>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</si>
  <si>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</si>
  <si>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</si>
  <si>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</si>
  <si>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</si>
  <si>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</si>
  <si>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</si>
  <si>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</si>
  <si>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</si>
  <si>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</si>
  <si>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</si>
  <si>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</si>
  <si>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</si>
  <si>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</si>
  <si>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</si>
  <si>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</si>
  <si>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</si>
  <si>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</si>
  <si>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</si>
  <si>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</si>
  <si>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</si>
  <si>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</si>
  <si>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</si>
  <si>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</si>
  <si>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</si>
  <si>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</si>
  <si>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</si>
  <si>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</si>
  <si>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</si>
  <si>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</si>
  <si>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</si>
  <si>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</si>
  <si>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</si>
  <si>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</si>
  <si>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</si>
  <si>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</si>
  <si>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</si>
  <si>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</si>
  <si>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</si>
  <si>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</si>
  <si>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</si>
  <si>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</si>
  <si>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</si>
  <si>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</si>
  <si>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</si>
  <si>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</si>
  <si>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</si>
  <si>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</si>
  <si>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</si>
  <si>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</si>
  <si>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</si>
  <si>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</si>
  <si>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</si>
  <si>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</si>
  <si>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</si>
  <si>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</si>
  <si>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</si>
  <si>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</si>
  <si>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</si>
  <si>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</si>
  <si>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</si>
  <si>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</si>
  <si>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</si>
  <si>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</si>
  <si>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</si>
  <si>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</si>
  <si>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</si>
  <si>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</si>
  <si>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</si>
  <si>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</si>
  <si>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</si>
  <si>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</si>
  <si>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</si>
  <si>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</si>
  <si>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</si>
  <si>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</si>
  <si>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</si>
  <si>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</si>
  <si>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</si>
  <si>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</si>
  <si>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</si>
  <si>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</si>
  <si>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</si>
  <si>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</si>
  <si>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</si>
  <si>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</si>
  <si>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</si>
  <si>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</si>
  <si>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</si>
  <si>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</si>
  <si>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</si>
  <si>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</si>
  <si>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</si>
  <si>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</si>
  <si>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</si>
  <si>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</si>
  <si>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</si>
  <si>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</si>
  <si>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</si>
  <si>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</si>
  <si>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</si>
  <si>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</si>
  <si>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</si>
  <si>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</si>
  <si>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</si>
  <si>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</si>
  <si>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</si>
  <si>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</si>
  <si>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</si>
  <si>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</si>
  <si>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</si>
  <si>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</si>
  <si>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</si>
  <si>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</si>
  <si>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</si>
  <si>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</si>
  <si>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</si>
  <si>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</si>
  <si>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</si>
  <si>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</si>
  <si>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</si>
  <si>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</si>
  <si>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</si>
  <si>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</si>
  <si>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</si>
  <si>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</si>
  <si>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</si>
  <si>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</si>
  <si>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</si>
  <si>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</si>
  <si>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</si>
  <si>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</si>
  <si>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</si>
  <si>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</si>
  <si>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</si>
  <si>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</si>
  <si>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</si>
  <si>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</si>
  <si>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</si>
  <si>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</si>
  <si>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</si>
  <si>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</si>
  <si>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</si>
  <si>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</si>
  <si>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</si>
  <si>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</si>
  <si>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</si>
  <si>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</si>
  <si>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</si>
  <si>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</si>
  <si>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</si>
  <si>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</si>
  <si>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</si>
  <si>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</si>
  <si>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</si>
  <si>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</si>
  <si>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</si>
  <si>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</si>
  <si>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</si>
  <si>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</si>
  <si>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</si>
  <si>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</si>
  <si>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</si>
  <si>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</si>
  <si>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</si>
  <si>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</si>
  <si>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</si>
  <si>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</si>
  <si>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</si>
  <si>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</si>
  <si>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</si>
  <si>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</si>
  <si>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</si>
  <si>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</si>
  <si>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</si>
  <si>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</si>
  <si>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</si>
  <si>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</si>
  <si>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</si>
  <si>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</si>
  <si>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</si>
  <si>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</si>
  <si>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</si>
  <si>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</si>
  <si>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</si>
  <si>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</si>
  <si>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</si>
  <si>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</si>
  <si>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</si>
  <si>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</si>
  <si>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</si>
  <si>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</si>
  <si>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</si>
  <si>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</si>
  <si>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</si>
  <si>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</si>
  <si>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</si>
  <si>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</si>
  <si>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</si>
  <si>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</si>
  <si>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</si>
  <si>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</si>
  <si>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</si>
  <si>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</si>
  <si>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</si>
  <si>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</si>
  <si>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</si>
  <si>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</si>
  <si>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</si>
  <si>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</si>
  <si>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</si>
  <si>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</si>
  <si>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</si>
  <si>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</si>
  <si>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</si>
  <si>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</si>
  <si>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</si>
  <si>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</si>
  <si>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</si>
  <si>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</si>
  <si>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</si>
  <si>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</si>
  <si>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</si>
  <si>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</si>
  <si>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</si>
  <si>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</si>
  <si>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</si>
  <si>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</si>
  <si>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</si>
  <si>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</si>
  <si>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</si>
  <si>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</si>
  <si>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</si>
  <si>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</si>
  <si>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</si>
  <si>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</si>
  <si>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</si>
  <si>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</si>
  <si>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</si>
  <si>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</si>
  <si>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</si>
  <si>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</si>
  <si>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</si>
  <si>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</si>
  <si>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</si>
  <si>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</si>
  <si>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</si>
  <si>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</si>
  <si>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</si>
  <si>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</si>
  <si>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</si>
  <si>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</si>
  <si>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</si>
  <si>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</si>
  <si>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</si>
  <si>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</si>
  <si>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</si>
  <si>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</si>
  <si>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</si>
  <si>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</si>
  <si>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</si>
  <si>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</si>
  <si>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</si>
  <si>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</si>
  <si>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</si>
  <si>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</si>
  <si>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</si>
  <si>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</si>
  <si>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</si>
  <si>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</si>
  <si>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</si>
  <si>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</si>
  <si>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</si>
  <si>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</si>
  <si>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</si>
  <si>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</si>
  <si>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</si>
  <si>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</si>
  <si>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</si>
  <si>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</si>
  <si>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</si>
  <si>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</si>
  <si>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</si>
  <si>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</si>
  <si>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</si>
  <si>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</si>
  <si>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</si>
  <si>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</si>
  <si>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</si>
  <si>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</si>
  <si>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</si>
  <si>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</si>
  <si>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</si>
  <si>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</si>
  <si>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</si>
  <si>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</si>
  <si>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</si>
  <si>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</si>
  <si>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</si>
  <si>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</si>
  <si>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</si>
  <si>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</si>
  <si>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</si>
  <si>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</si>
  <si>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</si>
  <si>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</si>
  <si>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</si>
  <si>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</si>
  <si>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</si>
  <si>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</si>
  <si>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</si>
  <si>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</si>
  <si>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</si>
  <si>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</si>
  <si>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</si>
  <si>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</si>
  <si>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</si>
  <si>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</si>
  <si>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</si>
  <si>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</si>
  <si>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</si>
  <si>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</si>
  <si>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</si>
  <si>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</si>
  <si>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</si>
  <si>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</si>
  <si>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</si>
  <si>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</si>
  <si>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</si>
  <si>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</si>
  <si>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</si>
  <si>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</si>
  <si>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</si>
  <si>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</si>
  <si>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</si>
  <si>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</si>
  <si>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</si>
  <si>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</si>
  <si>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</si>
  <si>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</si>
  <si>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</si>
  <si>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</si>
  <si>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</si>
  <si>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</si>
  <si>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</si>
  <si>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</si>
  <si>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</si>
  <si>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</si>
  <si>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</si>
  <si>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</si>
  <si>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</si>
  <si>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</si>
  <si>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</si>
  <si>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</si>
  <si>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</si>
  <si>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</si>
  <si>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</si>
  <si>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</si>
  <si>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</si>
  <si>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</si>
  <si>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</si>
  <si>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</si>
  <si>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</si>
  <si>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</si>
  <si>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</si>
  <si>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</si>
  <si>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</si>
  <si>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</si>
  <si>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</si>
  <si>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</si>
  <si>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</si>
  <si>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</si>
  <si>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</si>
  <si>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</si>
  <si>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</si>
  <si>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</si>
  <si>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</si>
  <si>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</si>
  <si>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</si>
  <si>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</si>
  <si>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</si>
  <si>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</si>
  <si>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</si>
  <si>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</si>
  <si>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</si>
  <si>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</si>
  <si>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</si>
  <si>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</si>
  <si>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</si>
  <si>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</si>
  <si>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</si>
  <si>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</si>
  <si>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</si>
  <si>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</si>
  <si>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</si>
  <si>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</si>
  <si>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</si>
  <si>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</si>
  <si>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</si>
  <si>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</si>
  <si>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</si>
  <si>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</si>
  <si>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</si>
  <si>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</si>
  <si>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</si>
  <si>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</si>
  <si>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</si>
  <si>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</si>
  <si>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</si>
  <si>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</si>
  <si>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</si>
  <si>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</si>
  <si>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</si>
  <si>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</si>
  <si>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</si>
  <si>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</si>
  <si>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</si>
  <si>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</si>
  <si>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</si>
  <si>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</si>
  <si>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</si>
  <si>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</si>
  <si>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</si>
  <si>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</si>
  <si>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</si>
  <si>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</si>
  <si>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</si>
  <si>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</si>
  <si>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</si>
  <si>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</si>
  <si>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</si>
  <si>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</si>
  <si>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</si>
  <si>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</si>
  <si>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</si>
  <si>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</si>
  <si>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</si>
  <si>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</si>
  <si>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</si>
  <si>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</si>
  <si>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</si>
  <si>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</si>
  <si>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</si>
  <si>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</si>
  <si>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</si>
  <si>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</si>
  <si>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</si>
  <si>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</si>
  <si>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</si>
  <si>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</si>
  <si>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</si>
  <si>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</si>
  <si>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</si>
  <si>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</si>
  <si>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</si>
  <si>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</si>
  <si>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</si>
  <si>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</si>
  <si>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</si>
  <si>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</si>
  <si>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</si>
  <si>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</si>
  <si>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</si>
  <si>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</si>
  <si>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</si>
  <si>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</si>
  <si>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</si>
  <si>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</si>
  <si>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</si>
  <si>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</si>
  <si>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</si>
  <si>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</si>
  <si>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</si>
  <si>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</si>
  <si>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</si>
  <si>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</si>
  <si>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</si>
  <si>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</si>
  <si>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</si>
  <si>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</si>
  <si>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</si>
  <si>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</si>
  <si>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</si>
  <si>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</si>
  <si>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</si>
  <si>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</si>
  <si>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</si>
  <si>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</si>
  <si>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</si>
  <si>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</si>
  <si>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</si>
  <si>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</si>
  <si>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</si>
  <si>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</si>
  <si>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</si>
  <si>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</si>
  <si>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</si>
  <si>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</si>
  <si>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</si>
  <si>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</si>
  <si>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</si>
  <si>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</si>
  <si>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</si>
  <si>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</si>
  <si>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</si>
  <si>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</si>
  <si>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</si>
  <si>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</si>
  <si>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</si>
  <si>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</si>
  <si>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</si>
  <si>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</si>
  <si>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</si>
  <si>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</si>
  <si>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</si>
  <si>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</si>
  <si>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</si>
  <si>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</si>
  <si>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</si>
  <si>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</si>
  <si>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</si>
  <si>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</si>
  <si>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</si>
  <si>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</si>
  <si>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</si>
  <si>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</si>
  <si>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</si>
  <si>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</si>
  <si>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</si>
  <si>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</si>
  <si>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</si>
  <si>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</si>
  <si>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</si>
  <si>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</si>
  <si>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</si>
  <si>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</si>
  <si>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</si>
  <si>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</si>
  <si>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</si>
  <si>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</si>
  <si>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</si>
  <si>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</si>
  <si>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</si>
  <si>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</si>
  <si>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</si>
  <si>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</si>
  <si>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</si>
  <si>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</si>
  <si>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</si>
  <si>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</si>
  <si>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</si>
  <si>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</si>
  <si>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</si>
  <si>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</si>
  <si>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</si>
  <si>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</si>
  <si>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</si>
  <si>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</si>
  <si>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</si>
  <si>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</si>
  <si>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</si>
  <si>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</si>
  <si>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</si>
  <si>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</si>
  <si>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</si>
  <si>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</si>
  <si>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</si>
  <si>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</si>
  <si>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</si>
  <si>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</si>
  <si>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</si>
  <si>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</si>
  <si>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</si>
  <si>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</si>
  <si>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</si>
  <si>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</si>
  <si>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</si>
  <si>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</si>
  <si>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</si>
  <si>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</si>
  <si>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</si>
  <si>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</si>
  <si>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</si>
  <si>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</si>
  <si>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</si>
  <si>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</si>
  <si>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</si>
  <si>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</si>
  <si>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</si>
  <si>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</si>
  <si>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</si>
  <si>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</si>
  <si>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</si>
  <si>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</si>
  <si>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</si>
  <si>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</si>
  <si>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</si>
  <si>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</si>
  <si>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</si>
  <si>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</si>
  <si>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</si>
  <si>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</si>
  <si>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</si>
  <si>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</si>
  <si>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</si>
  <si>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</si>
  <si>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</si>
  <si>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</si>
  <si>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</si>
  <si>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</si>
  <si>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</si>
  <si>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</si>
  <si>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</si>
  <si>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</si>
  <si>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</si>
  <si>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</si>
  <si>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</si>
  <si>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</si>
  <si>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</si>
  <si>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</si>
  <si>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</si>
  <si>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</si>
  <si>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</si>
  <si>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</si>
  <si>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</si>
  <si>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</si>
  <si>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</si>
  <si>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</si>
  <si>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</si>
  <si>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</si>
  <si>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</si>
  <si>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</si>
  <si>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</si>
  <si>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</si>
  <si>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</si>
  <si>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</si>
  <si>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</si>
  <si>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</si>
  <si>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</si>
  <si>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</si>
  <si>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</si>
  <si>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</si>
  <si>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</si>
  <si>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</si>
  <si>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</si>
  <si>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</si>
  <si>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</si>
  <si>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</si>
  <si>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</si>
  <si>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</si>
  <si>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</si>
  <si>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</si>
  <si>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</si>
  <si>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</si>
  <si>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</si>
  <si>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</si>
  <si>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</si>
  <si>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</si>
  <si>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</si>
  <si>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</si>
  <si>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</si>
  <si>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</si>
  <si>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</si>
  <si>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</si>
  <si>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</si>
  <si>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</si>
  <si>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</si>
  <si>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</si>
  <si>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</si>
  <si>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</si>
  <si>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</si>
  <si>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</si>
  <si>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</si>
  <si>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</si>
  <si>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</si>
  <si>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</si>
  <si>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</si>
  <si>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</si>
  <si>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</si>
  <si>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</si>
  <si>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</si>
  <si>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</si>
  <si>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</si>
  <si>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</si>
  <si>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</si>
  <si>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</si>
  <si>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</si>
  <si>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</si>
  <si>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</si>
  <si>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</si>
  <si>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</si>
  <si>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</si>
  <si>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</si>
  <si>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</si>
  <si>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</si>
  <si>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</si>
  <si>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</si>
  <si>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</si>
  <si>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</si>
  <si>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</si>
  <si>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</si>
  <si>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</si>
  <si>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</si>
  <si>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</si>
  <si>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</si>
  <si>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</si>
  <si>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</si>
  <si>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</si>
  <si>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</si>
  <si>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</si>
  <si>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</si>
  <si>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</si>
  <si>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</si>
  <si>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</si>
  <si>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</si>
  <si>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</si>
  <si>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</si>
  <si>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</si>
  <si>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</si>
  <si>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</si>
  <si>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</si>
  <si>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</si>
  <si>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</si>
  <si>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</si>
  <si>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</si>
  <si>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</si>
  <si>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</si>
  <si>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</si>
  <si>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</si>
  <si>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</si>
  <si>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</si>
  <si>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</si>
  <si>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</si>
  <si>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</si>
  <si>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</si>
  <si>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</si>
  <si>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</si>
  <si>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</si>
  <si>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</si>
  <si>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</si>
  <si>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</si>
  <si>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</si>
  <si>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</si>
  <si>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</si>
  <si>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</si>
  <si>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</si>
  <si>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</si>
  <si>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</si>
  <si>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</si>
  <si>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</si>
  <si>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</si>
  <si>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</si>
  <si>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</si>
  <si>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</si>
  <si>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</si>
  <si>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</si>
  <si>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</si>
  <si>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</si>
  <si>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</si>
  <si>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</si>
  <si>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</si>
  <si>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</si>
  <si>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</si>
  <si>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</si>
  <si>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</si>
  <si>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</si>
  <si>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</si>
  <si>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</si>
  <si>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</si>
  <si>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</si>
  <si>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</si>
  <si>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</si>
  <si>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</si>
  <si>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</si>
  <si>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</si>
  <si>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</si>
  <si>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</si>
  <si>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</si>
  <si>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</si>
  <si>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</si>
  <si>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</si>
  <si>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</si>
  <si>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</si>
  <si>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</si>
  <si>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</si>
  <si>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</si>
  <si>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</si>
  <si>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</si>
  <si>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</si>
  <si>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</si>
  <si>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</si>
  <si>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</si>
  <si>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</si>
  <si>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</si>
  <si>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</si>
  <si>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</si>
  <si>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</si>
  <si>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</si>
  <si>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</si>
  <si>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</si>
  <si>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</si>
  <si>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</si>
  <si>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</si>
  <si>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</si>
  <si>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</si>
  <si>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</si>
  <si>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</si>
  <si>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</si>
  <si>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</si>
  <si>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</si>
  <si>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</si>
  <si>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</si>
  <si>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</si>
  <si>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</si>
  <si>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</si>
  <si>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</si>
  <si>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</si>
  <si>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</si>
  <si>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</si>
  <si>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</si>
  <si>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</si>
  <si>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</si>
  <si>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</si>
  <si>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</si>
  <si>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</si>
  <si>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</si>
  <si>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</si>
  <si>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</si>
  <si>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</si>
  <si>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</si>
  <si>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</si>
  <si>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</si>
  <si>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</si>
  <si>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</si>
  <si>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</si>
  <si>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</si>
  <si>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</si>
  <si>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</si>
  <si>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</si>
  <si>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</si>
  <si>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</si>
  <si>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</si>
  <si>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</si>
  <si>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</si>
  <si>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</si>
  <si>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</si>
  <si>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</si>
  <si>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</si>
  <si>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</si>
  <si>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</si>
  <si>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</si>
  <si>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</si>
  <si>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</si>
  <si>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</si>
  <si>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</si>
  <si>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</si>
  <si>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</si>
  <si>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</si>
  <si>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</si>
  <si>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</si>
  <si>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</si>
  <si>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</si>
  <si>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</si>
  <si>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</si>
  <si>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</si>
  <si>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</si>
  <si>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</si>
  <si>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</si>
  <si>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</si>
  <si>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</si>
  <si>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</si>
  <si>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</si>
  <si>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</si>
  <si>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</si>
  <si>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</si>
  <si>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</si>
  <si>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</si>
  <si>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</si>
  <si>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</si>
  <si>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</si>
  <si>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</si>
  <si>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</si>
  <si>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</si>
  <si>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</si>
  <si>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</si>
  <si>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</si>
  <si>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</si>
  <si>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</si>
  <si>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</si>
  <si>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</si>
  <si>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</si>
  <si>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</si>
  <si>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</si>
  <si>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</si>
  <si>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</si>
  <si>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</si>
  <si>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</si>
  <si>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</si>
  <si>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</si>
  <si>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</si>
  <si>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</si>
  <si>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</si>
  <si>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</si>
  <si>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</si>
  <si>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</si>
  <si>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</si>
  <si>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</si>
  <si>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</si>
  <si>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</si>
  <si>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</si>
  <si>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</si>
  <si>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</si>
  <si>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</si>
  <si>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</si>
  <si>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</si>
  <si>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</si>
  <si>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</si>
  <si>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</si>
  <si>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</si>
  <si>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</si>
  <si>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</si>
  <si>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</si>
  <si>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</si>
  <si>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</si>
  <si>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</si>
  <si>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</si>
  <si>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</si>
  <si>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</si>
  <si>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</si>
  <si>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</si>
  <si>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</si>
  <si>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</si>
  <si>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</si>
  <si>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</si>
  <si>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</si>
  <si>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</si>
  <si>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</si>
  <si>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</si>
  <si>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</si>
  <si>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</si>
  <si>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</si>
  <si>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</si>
  <si>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</si>
  <si>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</si>
  <si>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</si>
  <si>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</si>
  <si>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</si>
  <si>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</si>
  <si>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</si>
  <si>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</si>
  <si>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</si>
  <si>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</si>
  <si>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</si>
  <si>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</si>
  <si>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</si>
  <si>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</si>
  <si>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</si>
  <si>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</si>
  <si>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</si>
  <si>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</si>
  <si>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</si>
  <si>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</si>
  <si>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</si>
  <si>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</si>
  <si>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</si>
  <si>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</si>
  <si>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</si>
  <si>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</si>
  <si>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</si>
  <si>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</si>
  <si>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</si>
  <si>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</si>
  <si>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</si>
  <si>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</si>
  <si>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</si>
  <si>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</si>
  <si>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</si>
  <si>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</si>
  <si>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</si>
  <si>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</si>
  <si>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</si>
  <si>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</si>
  <si>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</si>
  <si>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</si>
  <si>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</si>
  <si>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</si>
  <si>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</si>
  <si>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</si>
  <si>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</si>
  <si>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</si>
  <si>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</si>
  <si>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</si>
  <si>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</si>
  <si>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</si>
  <si>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</si>
  <si>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</si>
  <si>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</si>
  <si>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</si>
  <si>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</si>
  <si>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</si>
  <si>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</si>
  <si>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</si>
  <si>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</si>
  <si>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</si>
  <si>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</si>
  <si>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</si>
  <si>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</si>
  <si>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</si>
  <si>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</si>
  <si>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</si>
  <si>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</si>
  <si>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</si>
  <si>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</si>
  <si>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</si>
  <si>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</si>
  <si>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</si>
  <si>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</si>
  <si>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</si>
  <si>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</si>
  <si>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</si>
  <si>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</si>
  <si>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</si>
  <si>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</si>
  <si>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</si>
  <si>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</si>
  <si>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</si>
  <si>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</si>
  <si>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</si>
  <si>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</si>
  <si>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</si>
  <si>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</si>
  <si>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</si>
  <si>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</si>
  <si>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</si>
  <si>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</si>
  <si>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</si>
  <si>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</si>
  <si>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</si>
  <si>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</si>
  <si>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</si>
  <si>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</si>
  <si>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</si>
  <si>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</si>
  <si>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</si>
  <si>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</si>
  <si>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</si>
  <si>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</si>
  <si>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</si>
  <si>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</si>
  <si>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</si>
  <si>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</si>
  <si>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</si>
  <si>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</si>
  <si>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</si>
  <si>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</si>
  <si>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</si>
  <si>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</si>
  <si>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</si>
  <si>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</si>
  <si>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</si>
  <si>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</si>
  <si>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</si>
  <si>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</si>
  <si>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</si>
  <si>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</si>
  <si>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</si>
  <si>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</si>
  <si>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</si>
  <si>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</si>
  <si>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</si>
  <si>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</si>
  <si>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</si>
  <si>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</si>
  <si>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</si>
  <si>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</si>
  <si>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</si>
  <si>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</si>
  <si>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</si>
  <si>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</si>
  <si>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</si>
  <si>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</si>
  <si>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</si>
  <si>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</si>
  <si>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</si>
  <si>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</si>
  <si>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</si>
  <si>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</si>
  <si>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</si>
  <si>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</si>
  <si>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</si>
  <si>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</si>
  <si>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</si>
  <si>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</si>
  <si>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</si>
  <si>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</si>
  <si>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</si>
  <si>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</si>
  <si>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</si>
  <si>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</si>
  <si>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</si>
  <si>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</si>
  <si>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</si>
  <si>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</si>
  <si>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</si>
  <si>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</si>
  <si>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</si>
  <si>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</si>
  <si>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</si>
  <si>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</si>
  <si>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</si>
  <si>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</si>
  <si>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</si>
  <si>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</si>
  <si>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</si>
  <si>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</si>
  <si>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</si>
  <si>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</si>
  <si>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</si>
  <si>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</si>
  <si>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</si>
  <si>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</si>
  <si>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</si>
  <si>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</si>
  <si>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</si>
  <si>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</si>
  <si>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</si>
  <si>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</si>
  <si>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</si>
  <si>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</si>
  <si>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</si>
  <si>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</si>
  <si>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</si>
  <si>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</si>
  <si>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</si>
  <si>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</si>
  <si>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</si>
  <si>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</si>
  <si>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</si>
  <si>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</si>
  <si>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</si>
  <si>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</si>
  <si>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</si>
  <si>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</si>
  <si>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</si>
  <si>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</si>
  <si>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</si>
  <si>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</si>
  <si>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</si>
  <si>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</si>
  <si>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</si>
  <si>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</si>
  <si>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</si>
  <si>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</si>
  <si>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</si>
  <si>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</si>
  <si>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</si>
  <si>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</si>
  <si>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</si>
  <si>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</si>
  <si>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</si>
  <si>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</si>
  <si>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</si>
  <si>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</si>
  <si>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</si>
  <si>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</si>
  <si>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</si>
  <si>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</si>
  <si>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</si>
  <si>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</si>
  <si>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</si>
  <si>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</si>
  <si>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</si>
  <si>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</si>
  <si>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</si>
  <si>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</si>
  <si>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</si>
  <si>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</si>
  <si>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</si>
  <si>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</si>
  <si>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</si>
  <si>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</si>
  <si>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</si>
  <si>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</si>
  <si>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</si>
  <si>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</si>
  <si>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</si>
  <si>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</si>
  <si>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</si>
  <si>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</si>
  <si>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</si>
  <si>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</si>
  <si>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</si>
  <si>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</si>
  <si>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</si>
  <si>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</si>
  <si>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</si>
  <si>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</si>
  <si>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</si>
  <si>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</si>
  <si>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</si>
  <si>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</si>
  <si>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</si>
  <si>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</si>
  <si>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</si>
  <si>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</si>
  <si>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</si>
  <si>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</si>
  <si>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</si>
  <si>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</si>
  <si>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</si>
  <si>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</si>
  <si>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</si>
  <si>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</si>
  <si>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</si>
  <si>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</si>
  <si>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</si>
  <si>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</si>
  <si>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</si>
  <si>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</si>
  <si>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</si>
  <si>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</si>
  <si>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</si>
  <si>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</si>
  <si>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</si>
  <si>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</si>
  <si>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</si>
  <si>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</si>
  <si>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</si>
  <si>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</si>
  <si>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</si>
  <si>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</si>
  <si>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</si>
  <si>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</si>
  <si>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</si>
  <si>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</si>
  <si>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</si>
  <si>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</si>
  <si>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</si>
  <si>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</si>
  <si>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</si>
  <si>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</si>
  <si>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</si>
  <si>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</si>
  <si>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</si>
  <si>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</si>
  <si>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</si>
  <si>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</si>
  <si>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</si>
  <si>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</si>
  <si>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</si>
  <si>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</si>
  <si>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</si>
  <si>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</si>
  <si>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</si>
  <si>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</si>
  <si>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</si>
  <si>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</si>
  <si>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</si>
  <si>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</si>
  <si>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</si>
  <si>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</si>
  <si>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</si>
  <si>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</si>
  <si>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</si>
  <si>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</si>
  <si>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</si>
  <si>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</si>
  <si>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</si>
  <si>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</si>
  <si>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</si>
  <si>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</si>
  <si>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</si>
  <si>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</si>
  <si>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</si>
  <si>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</si>
  <si>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</si>
  <si>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</si>
  <si>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</si>
  <si>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</si>
  <si>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</si>
  <si>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</si>
  <si>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</si>
  <si>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</si>
  <si>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</si>
  <si>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</si>
  <si>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</si>
  <si>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</si>
  <si>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</si>
  <si>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</si>
  <si>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</si>
  <si>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</si>
  <si>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</si>
  <si>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</si>
  <si>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</si>
  <si>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</si>
  <si>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</si>
  <si>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</si>
  <si>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</si>
  <si>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</si>
  <si>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</si>
  <si>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</si>
  <si>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</si>
  <si>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</si>
  <si>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</si>
  <si>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</si>
  <si>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</si>
  <si>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</si>
  <si>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</si>
  <si>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</si>
  <si>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</si>
  <si>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</si>
  <si>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</si>
  <si>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</si>
  <si>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</si>
  <si>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</si>
  <si>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</si>
  <si>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</si>
  <si>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</si>
  <si>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</si>
  <si>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</si>
  <si>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</si>
  <si>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</si>
  <si>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</si>
  <si>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</si>
  <si>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</si>
  <si>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</si>
  <si>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</si>
  <si>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</si>
  <si>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</si>
  <si>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</si>
  <si>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</si>
  <si>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</si>
  <si>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</si>
  <si>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</si>
  <si>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</si>
  <si>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</si>
  <si>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</si>
  <si>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</si>
  <si>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</si>
  <si>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</si>
  <si>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</si>
  <si>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</si>
  <si>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</si>
  <si>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</si>
  <si>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</si>
  <si>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</si>
  <si>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</si>
  <si>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</si>
  <si>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</si>
  <si>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</si>
  <si>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</si>
  <si>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</si>
  <si>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</si>
  <si>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</si>
  <si>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</si>
  <si>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</si>
  <si>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</si>
  <si>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</si>
  <si>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</si>
  <si>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</si>
  <si>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</si>
  <si>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</si>
  <si>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</si>
  <si>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</si>
  <si>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</si>
  <si>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</si>
  <si>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</si>
  <si>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</si>
  <si>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</si>
  <si>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</si>
  <si>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</si>
  <si>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</si>
  <si>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</si>
  <si>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</si>
  <si>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</si>
  <si>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</si>
  <si>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</si>
  <si>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</si>
  <si>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</si>
  <si>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</si>
  <si>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</si>
  <si>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</si>
  <si>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</si>
  <si>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</si>
  <si>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</si>
  <si>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</si>
  <si>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</si>
  <si>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</si>
  <si>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</si>
  <si>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</si>
  <si>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</si>
  <si>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</si>
  <si>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</si>
  <si>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</si>
  <si>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</si>
  <si>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</si>
  <si>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</si>
  <si>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</si>
  <si>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</si>
  <si>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</si>
  <si>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</si>
  <si>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</si>
  <si>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</si>
  <si>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</si>
  <si>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</si>
  <si>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</si>
  <si>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</si>
  <si>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</si>
  <si>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</si>
  <si>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</si>
  <si>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</si>
  <si>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</si>
  <si>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</si>
  <si>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</si>
  <si>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</si>
  <si>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</si>
  <si>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</si>
  <si>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</si>
  <si>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</si>
  <si>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</si>
  <si>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</si>
  <si>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</si>
  <si>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</si>
  <si>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</si>
  <si>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</si>
  <si>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</si>
  <si>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</si>
  <si>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</si>
  <si>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</si>
  <si>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</si>
  <si>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</si>
  <si>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</si>
  <si>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</si>
  <si>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</si>
  <si>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</si>
  <si>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</si>
  <si>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</si>
  <si>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</si>
  <si>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</si>
  <si>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</si>
  <si>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</si>
  <si>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</si>
  <si>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</si>
  <si>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</si>
  <si>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</si>
  <si>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</si>
  <si>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</si>
  <si>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</si>
  <si>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</si>
  <si>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</si>
  <si>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</si>
  <si>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</si>
  <si>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</si>
  <si>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</si>
  <si>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</si>
  <si>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</si>
  <si>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</si>
  <si>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</si>
  <si>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</si>
  <si>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</si>
  <si>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</si>
  <si>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</si>
  <si>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</si>
  <si>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</si>
  <si>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</si>
  <si>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</si>
  <si>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</si>
  <si>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</si>
  <si>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</si>
  <si>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</si>
  <si>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</si>
  <si>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</si>
  <si>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</si>
  <si>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</si>
  <si>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</si>
  <si>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</si>
  <si>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</si>
  <si>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</si>
  <si>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</si>
  <si>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</si>
  <si>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</si>
  <si>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</si>
  <si>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</si>
  <si>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</si>
  <si>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</si>
  <si>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</si>
  <si>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</si>
  <si>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</si>
  <si>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</si>
  <si>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</si>
  <si>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</si>
  <si>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</si>
  <si>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</si>
  <si>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</si>
  <si>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</si>
  <si>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</si>
  <si>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</si>
  <si>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</si>
  <si>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</si>
  <si>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</si>
  <si>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</si>
  <si>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</si>
  <si>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</si>
  <si>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</si>
  <si>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</si>
  <si>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</si>
  <si>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</si>
  <si>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</si>
  <si>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</si>
  <si>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</si>
  <si>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</si>
  <si>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</si>
  <si>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</si>
  <si>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</si>
  <si>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</si>
  <si>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</si>
  <si>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</si>
  <si>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</si>
  <si>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</si>
  <si>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</si>
  <si>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</si>
  <si>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</si>
  <si>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</si>
  <si>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</si>
  <si>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</si>
  <si>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</si>
  <si>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</si>
  <si>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</si>
  <si>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</si>
  <si>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</si>
  <si>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</si>
  <si>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</si>
  <si>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</si>
  <si>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</si>
  <si>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</si>
  <si>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</si>
  <si>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</si>
  <si>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</si>
  <si>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</si>
  <si>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</si>
  <si>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</si>
  <si>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</si>
  <si>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</si>
  <si>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</si>
  <si>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</si>
  <si>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</si>
  <si>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</si>
  <si>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</si>
  <si>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</si>
  <si>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</si>
  <si>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</si>
  <si>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</si>
  <si>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</si>
  <si>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</si>
  <si>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</si>
  <si>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</si>
  <si>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</si>
  <si>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</si>
  <si>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</si>
  <si>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</si>
  <si>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</si>
  <si>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</si>
  <si>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</si>
  <si>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</si>
  <si>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</si>
  <si>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</si>
  <si>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</si>
  <si>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</si>
  <si>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</si>
  <si>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</si>
  <si>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</si>
  <si>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</si>
  <si>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</si>
  <si>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</si>
  <si>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</si>
  <si>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</si>
  <si>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</si>
  <si>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</si>
  <si>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</si>
  <si>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</si>
  <si>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</si>
  <si>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</si>
  <si>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</si>
  <si>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</si>
  <si>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</si>
  <si>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</si>
  <si>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</si>
  <si>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</si>
  <si>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</si>
  <si>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</si>
  <si>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</si>
  <si>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</si>
  <si>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</si>
  <si>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</si>
  <si>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</si>
  <si>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</si>
  <si>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</si>
  <si>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</si>
  <si>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</si>
  <si>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</si>
  <si>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</si>
  <si>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</si>
  <si>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</si>
  <si>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</si>
  <si>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</si>
  <si>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</si>
  <si>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</si>
  <si>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</si>
  <si>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</si>
  <si>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</si>
  <si>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</si>
  <si>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</si>
  <si>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</si>
  <si>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</si>
  <si>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</si>
  <si>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</si>
  <si>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</si>
  <si>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</si>
  <si>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</si>
  <si>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</si>
  <si>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</si>
  <si>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</si>
  <si>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</si>
  <si>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</si>
  <si>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</si>
  <si>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</si>
  <si>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</si>
  <si>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</si>
  <si>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</si>
  <si>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</si>
  <si>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</si>
  <si>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</si>
  <si>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</si>
  <si>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</si>
  <si>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</si>
  <si>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</si>
  <si>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</si>
  <si>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</si>
  <si>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</si>
  <si>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</si>
  <si>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</si>
  <si>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</si>
  <si>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</si>
  <si>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</si>
  <si>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</si>
  <si>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</si>
  <si>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</si>
  <si>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</si>
  <si>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</si>
  <si>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</si>
  <si>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</si>
  <si>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</si>
  <si>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</si>
  <si>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</si>
  <si>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</si>
  <si>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</si>
  <si>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</si>
  <si>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</si>
  <si>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</si>
  <si>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</si>
  <si>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</si>
  <si>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</si>
  <si>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</si>
  <si>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</si>
  <si>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</si>
  <si>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</si>
  <si>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</si>
  <si>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</si>
  <si>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</si>
  <si>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</si>
  <si>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</si>
  <si>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</si>
  <si>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</si>
  <si>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</si>
  <si>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</si>
  <si>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</si>
  <si>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</si>
  <si>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</si>
  <si>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</si>
  <si>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</si>
  <si>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</si>
  <si>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</si>
  <si>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</si>
  <si>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</si>
  <si>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</si>
  <si>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</si>
  <si>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</si>
  <si>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</si>
  <si>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</si>
  <si>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</si>
  <si>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</si>
  <si>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</si>
  <si>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</si>
  <si>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</si>
  <si>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</si>
  <si>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</si>
  <si>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</si>
  <si>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</si>
  <si>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</si>
  <si>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</si>
  <si>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</si>
  <si>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</si>
  <si>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</si>
  <si>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</si>
  <si>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</si>
  <si>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</si>
  <si>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</si>
  <si>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</si>
  <si>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</si>
  <si>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</si>
  <si>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</si>
  <si>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</si>
  <si>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</si>
  <si>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</si>
  <si>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</si>
  <si>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</si>
  <si>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</si>
  <si>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</si>
  <si>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</si>
  <si>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</si>
  <si>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</si>
  <si>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</si>
  <si>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</si>
  <si>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</si>
  <si>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</si>
  <si>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</si>
  <si>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</si>
  <si>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</si>
  <si>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</si>
  <si>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</si>
  <si>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</si>
  <si>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</si>
  <si>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</si>
  <si>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</si>
  <si>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</si>
  <si>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</si>
  <si>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</si>
  <si>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</si>
  <si>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</si>
  <si>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</si>
  <si>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</si>
  <si>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</si>
  <si>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</si>
  <si>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</si>
  <si>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</si>
  <si>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</si>
  <si>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</si>
  <si>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</si>
  <si>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</si>
  <si>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</si>
  <si>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</si>
  <si>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</si>
  <si>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</si>
  <si>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</si>
  <si>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</si>
  <si>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</si>
  <si>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</si>
  <si>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</si>
  <si>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</si>
  <si>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</si>
  <si>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</si>
  <si>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</si>
  <si>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</si>
  <si>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</si>
  <si>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</si>
  <si>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</si>
  <si>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</si>
  <si>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</si>
  <si>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</si>
  <si>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</si>
  <si>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</si>
  <si>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</si>
  <si>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</si>
  <si>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</si>
  <si>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</si>
  <si>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</si>
  <si>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</si>
  <si>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</si>
  <si>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</si>
  <si>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</si>
  <si>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</si>
  <si>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</si>
  <si>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</si>
  <si>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</si>
  <si>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</si>
  <si>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</si>
  <si>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</si>
  <si>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</si>
  <si>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</si>
  <si>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</si>
  <si>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</si>
  <si>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</si>
  <si>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</si>
  <si>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</si>
  <si>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</si>
  <si>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</si>
  <si>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</si>
  <si>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</si>
  <si>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</si>
  <si>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</si>
  <si>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</si>
  <si>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</si>
  <si>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</si>
  <si>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</si>
  <si>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</si>
  <si>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</si>
  <si>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</si>
  <si>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</si>
  <si>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</si>
  <si>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</si>
  <si>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</si>
  <si>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</si>
  <si>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</si>
  <si>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</si>
  <si>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</si>
  <si>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</si>
  <si>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</si>
  <si>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</si>
  <si>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</si>
  <si>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</si>
  <si>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</si>
  <si>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</si>
  <si>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</si>
  <si>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</si>
  <si>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</si>
  <si>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</si>
  <si>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</si>
  <si>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</si>
  <si>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</si>
  <si>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</si>
  <si>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</si>
  <si>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</si>
  <si>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</si>
  <si>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</si>
  <si>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</si>
  <si>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</si>
  <si>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</si>
  <si>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</si>
  <si>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</si>
  <si>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</si>
  <si>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</si>
  <si>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</si>
  <si>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</si>
  <si>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</si>
  <si>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</si>
  <si>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</si>
  <si>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</si>
  <si>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</si>
  <si>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</si>
  <si>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</si>
  <si>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</si>
  <si>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</si>
  <si>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</si>
  <si>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</si>
  <si>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</si>
  <si>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</si>
  <si>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</si>
  <si>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</si>
  <si>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</si>
  <si>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</si>
  <si>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</si>
  <si>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</si>
  <si>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</si>
  <si>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</si>
  <si>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</si>
  <si>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</si>
  <si>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</si>
  <si>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</si>
  <si>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</si>
  <si>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</si>
  <si>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</si>
  <si>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</si>
  <si>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</si>
  <si>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</si>
  <si>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</si>
  <si>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</si>
  <si>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</si>
  <si>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</si>
  <si>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</si>
  <si>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</si>
  <si>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</si>
  <si>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</si>
  <si>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</si>
  <si>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</si>
  <si>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</si>
  <si>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</si>
  <si>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</si>
  <si>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</si>
  <si>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</si>
  <si>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</si>
  <si>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</si>
  <si>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</si>
  <si>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</si>
  <si>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</si>
  <si>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</si>
  <si>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</si>
  <si>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</si>
  <si>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</si>
  <si>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</si>
  <si>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</si>
  <si>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</si>
  <si>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</si>
  <si>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</si>
  <si>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</si>
  <si>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</si>
  <si>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</si>
  <si>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</si>
  <si>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</si>
  <si>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</si>
  <si>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</si>
  <si>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</si>
  <si>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</si>
  <si>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</si>
  <si>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</si>
  <si>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</si>
  <si>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</si>
  <si>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</si>
  <si>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</si>
  <si>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</si>
  <si>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</si>
  <si>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</si>
  <si>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</si>
  <si>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</si>
  <si>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</si>
  <si>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</si>
  <si>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</si>
  <si>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</si>
  <si>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</si>
  <si>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</si>
  <si>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</si>
  <si>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</si>
  <si>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</si>
  <si>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</si>
  <si>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</si>
  <si>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</si>
  <si>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</si>
  <si>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</si>
  <si>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</si>
  <si>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</si>
  <si>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</si>
  <si>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</si>
  <si>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</si>
  <si>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</si>
  <si>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</si>
  <si>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</si>
  <si>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</si>
  <si>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</si>
  <si>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</si>
  <si>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</si>
  <si>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</si>
  <si>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</si>
  <si>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</si>
  <si>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</si>
  <si>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</si>
  <si>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</si>
  <si>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</si>
  <si>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</si>
  <si>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</si>
  <si>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</si>
  <si>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</si>
  <si>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</si>
  <si>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</si>
  <si>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</si>
  <si>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</si>
  <si>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</si>
  <si>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</si>
  <si>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</si>
  <si>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</si>
  <si>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</si>
  <si>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</si>
  <si>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</si>
  <si>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</si>
  <si>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</si>
  <si>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</si>
  <si>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</si>
  <si>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</si>
  <si>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</si>
  <si>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</si>
  <si>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</si>
  <si>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</si>
  <si>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</si>
  <si>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</si>
  <si>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</si>
  <si>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</si>
  <si>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</si>
  <si>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</si>
  <si>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</si>
  <si>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</si>
  <si>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</si>
  <si>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</si>
  <si>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</si>
  <si>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</si>
  <si>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</si>
  <si>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</si>
  <si>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</si>
  <si>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</si>
  <si>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</si>
  <si>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</si>
  <si>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</si>
  <si>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</si>
  <si>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</si>
  <si>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</si>
  <si>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</si>
  <si>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</si>
  <si>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</si>
  <si>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</si>
  <si>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</si>
  <si>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</si>
  <si>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</si>
  <si>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</si>
  <si>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</si>
  <si>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</si>
  <si>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</si>
  <si>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</si>
  <si>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</si>
  <si>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</si>
  <si>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</si>
  <si>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</si>
  <si>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</si>
  <si>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</si>
  <si>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</si>
  <si>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</si>
  <si>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</si>
  <si>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</si>
  <si>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</si>
  <si>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</si>
  <si>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</si>
  <si>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</si>
  <si>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</si>
  <si>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</si>
  <si>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</si>
  <si>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</si>
  <si>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</si>
  <si>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</si>
  <si>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</si>
  <si>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</si>
  <si>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</si>
  <si>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</si>
  <si>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</si>
  <si>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</si>
  <si>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</si>
  <si>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</si>
  <si>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</si>
  <si>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</si>
  <si>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</si>
  <si>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</si>
  <si>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</si>
  <si>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</si>
  <si>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</si>
  <si>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</si>
  <si>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</si>
  <si>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</si>
  <si>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</si>
  <si>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</si>
  <si>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</si>
  <si>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</si>
  <si>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</si>
  <si>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</si>
  <si>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</si>
  <si>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</si>
  <si>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</si>
  <si>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</si>
  <si>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</si>
  <si>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</si>
  <si>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</si>
  <si>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</si>
  <si>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</si>
  <si>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</si>
  <si>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</si>
  <si>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</si>
  <si>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</si>
  <si>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</si>
  <si>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</si>
  <si>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</si>
  <si>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</si>
  <si>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</si>
  <si>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</si>
  <si>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</si>
  <si>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</si>
  <si>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</si>
  <si>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</si>
  <si>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</si>
  <si>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</si>
  <si>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</si>
  <si>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</si>
  <si>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</si>
  <si>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</si>
  <si>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</si>
  <si>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</si>
  <si>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</si>
  <si>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</si>
  <si>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</si>
  <si>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</si>
  <si>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</si>
  <si>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</si>
  <si>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</si>
  <si>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</si>
  <si>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</si>
  <si>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</si>
  <si>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</si>
  <si>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</si>
  <si>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</si>
  <si>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</si>
  <si>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</si>
  <si>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</si>
  <si>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</si>
  <si>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</si>
  <si>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</si>
  <si>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</si>
  <si>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</si>
  <si>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</si>
  <si>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</si>
  <si>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</si>
  <si>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</si>
  <si>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</si>
  <si>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</si>
  <si>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</si>
  <si>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</si>
  <si>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</si>
  <si>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</si>
  <si>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</si>
  <si>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</si>
  <si>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</si>
  <si>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</si>
  <si>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</si>
  <si>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</si>
  <si>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</si>
  <si>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</si>
  <si>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</si>
  <si>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</si>
  <si>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</si>
  <si>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</si>
  <si>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</si>
  <si>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</si>
  <si>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</si>
  <si>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</si>
  <si>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</si>
  <si>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</si>
  <si>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</si>
  <si>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</si>
  <si>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</si>
  <si>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</si>
  <si>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</si>
  <si>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</si>
  <si>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</si>
  <si>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</si>
  <si>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</si>
  <si>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</si>
  <si>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</si>
  <si>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</si>
  <si>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</si>
  <si>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</si>
  <si>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</si>
  <si>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</si>
  <si>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</si>
  <si>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</si>
  <si>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</si>
  <si>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</si>
  <si>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</si>
  <si>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</si>
  <si>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</si>
  <si>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</si>
  <si>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</si>
  <si>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</si>
  <si>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</si>
  <si>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</si>
  <si>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</si>
  <si>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</si>
  <si>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</si>
  <si>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</si>
  <si>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</si>
  <si>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</si>
  <si>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</si>
  <si>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</si>
  <si>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</si>
  <si>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</si>
  <si>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</si>
  <si>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</si>
  <si>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</si>
  <si>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</si>
  <si>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</si>
  <si>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</si>
  <si>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</si>
  <si>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</si>
  <si>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</si>
  <si>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</si>
  <si>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</si>
  <si>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</si>
  <si>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</si>
  <si>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</si>
  <si>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</si>
  <si>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</si>
  <si>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</si>
  <si>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</si>
  <si>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</si>
  <si>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</si>
  <si>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</si>
  <si>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</si>
  <si>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</si>
  <si>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</si>
  <si>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</si>
  <si>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</si>
  <si>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</si>
  <si>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</si>
  <si>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</si>
  <si>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</si>
  <si>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</si>
  <si>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</si>
  <si>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</si>
  <si>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</si>
  <si>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</si>
  <si>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</si>
  <si>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</si>
  <si>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</si>
  <si>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</si>
  <si>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</si>
  <si>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</si>
  <si>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</si>
  <si>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</si>
  <si>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</si>
  <si>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</si>
  <si>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</si>
  <si>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</si>
  <si>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</si>
  <si>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</si>
  <si>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</si>
  <si>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</si>
  <si>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</si>
  <si>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</si>
  <si>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</si>
  <si>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</si>
  <si>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</si>
  <si>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</si>
  <si>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</si>
  <si>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</si>
  <si>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</si>
  <si>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</si>
  <si>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</si>
  <si>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</si>
  <si>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</si>
  <si>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</si>
  <si>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</si>
  <si>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</si>
  <si>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</si>
  <si>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</si>
  <si>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</si>
  <si>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</si>
  <si>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</si>
  <si>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</si>
  <si>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</si>
  <si>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</si>
  <si>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</si>
  <si>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</si>
  <si>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</si>
  <si>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</si>
  <si>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</si>
  <si>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</si>
  <si>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</si>
  <si>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</si>
  <si>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</si>
  <si>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</si>
  <si>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</si>
  <si>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</si>
  <si>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</si>
  <si>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</si>
  <si>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</si>
  <si>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</si>
  <si>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</si>
  <si>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</si>
  <si>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</si>
  <si>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</si>
  <si>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</si>
  <si>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</si>
  <si>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</si>
  <si>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</si>
  <si>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</si>
  <si>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</si>
  <si>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</si>
  <si>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</si>
  <si>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</si>
  <si>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</si>
  <si>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</si>
  <si>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</si>
  <si>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</si>
  <si>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</si>
  <si>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</si>
  <si>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</si>
  <si>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</si>
  <si>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</si>
  <si>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</si>
  <si>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</si>
  <si>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</si>
  <si>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</si>
  <si>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</si>
  <si>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</si>
  <si>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</si>
  <si>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</si>
  <si>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</si>
  <si>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</si>
  <si>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</si>
  <si>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</si>
  <si>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</si>
  <si>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</si>
  <si>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</si>
  <si>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</si>
  <si>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</si>
  <si>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</si>
  <si>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</si>
  <si>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</si>
  <si>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</si>
  <si>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</si>
  <si>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</si>
  <si>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</si>
  <si>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</si>
  <si>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</si>
  <si>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</si>
  <si>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</si>
  <si>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</si>
  <si>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</si>
  <si>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</si>
  <si>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</si>
  <si>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</si>
  <si>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</si>
  <si>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</si>
  <si>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</si>
  <si>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</si>
  <si>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</si>
  <si>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</si>
  <si>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</si>
  <si>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</si>
  <si>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</si>
  <si>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</si>
  <si>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</si>
  <si>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</si>
  <si>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</si>
  <si>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</si>
  <si>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</si>
  <si>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</si>
  <si>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</si>
  <si>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</si>
  <si>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</si>
  <si>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</si>
  <si>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</si>
  <si>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</si>
  <si>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</si>
  <si>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</si>
  <si>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</si>
  <si>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</si>
  <si>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</si>
  <si>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</si>
  <si>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</si>
  <si>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</si>
  <si>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</si>
  <si>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</si>
  <si>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</si>
  <si>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</si>
  <si>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</si>
  <si>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</si>
  <si>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</si>
  <si>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</si>
  <si>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</si>
  <si>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</si>
  <si>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</si>
  <si>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</si>
  <si>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</si>
  <si>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</si>
  <si>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</si>
  <si>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</si>
  <si>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</si>
  <si>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</si>
  <si>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</si>
  <si>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</si>
  <si>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</si>
  <si>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</si>
  <si>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</si>
  <si>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</si>
  <si>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</si>
  <si>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</si>
  <si>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</si>
  <si>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</si>
  <si>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</si>
  <si>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</si>
  <si>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</si>
  <si>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</si>
  <si>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</si>
  <si>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</si>
  <si>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</si>
  <si>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</si>
  <si>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</si>
  <si>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</si>
  <si>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</si>
  <si>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</si>
  <si>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</si>
  <si>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</si>
  <si>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</si>
  <si>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</si>
  <si>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</si>
  <si>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</si>
  <si>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</si>
  <si>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</si>
  <si>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</si>
  <si>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</si>
  <si>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</si>
  <si>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</si>
  <si>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</si>
  <si>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</si>
  <si>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</si>
  <si>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</si>
  <si>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</si>
  <si>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</si>
  <si>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</si>
  <si>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</si>
  <si>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</si>
  <si>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</si>
  <si>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</si>
  <si>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</si>
  <si>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</si>
  <si>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</si>
  <si>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</si>
  <si>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</si>
  <si>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</si>
  <si>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</si>
  <si>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</si>
  <si>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</si>
  <si>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</si>
  <si>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</si>
  <si>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</si>
  <si>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</si>
  <si>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</si>
  <si>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</si>
  <si>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</si>
  <si>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</si>
  <si>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</si>
  <si>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</si>
  <si>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</si>
  <si>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</si>
  <si>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</si>
  <si>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</si>
  <si>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</si>
  <si>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</si>
  <si>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</si>
  <si>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</si>
  <si>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</si>
  <si>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</si>
  <si>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</si>
  <si>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</si>
  <si>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</si>
  <si>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</si>
  <si>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</si>
  <si>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</si>
  <si>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</si>
  <si>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</si>
  <si>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</si>
  <si>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</si>
  <si>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</si>
  <si>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</si>
  <si>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</si>
  <si>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</si>
  <si>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</si>
  <si>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</si>
  <si>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</si>
  <si>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</si>
  <si>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</si>
  <si>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</si>
  <si>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</si>
  <si>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</si>
  <si>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</si>
  <si>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</si>
  <si>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</si>
  <si>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</si>
  <si>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</si>
  <si>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</si>
  <si>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</si>
  <si>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</si>
  <si>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</si>
  <si>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</si>
  <si>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</si>
  <si>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</si>
  <si>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</si>
  <si>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</si>
  <si>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</si>
  <si>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</si>
  <si>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</si>
  <si>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</si>
  <si>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</si>
  <si>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</si>
  <si>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</si>
  <si>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</si>
  <si>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</si>
  <si>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</si>
  <si>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</si>
  <si>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</si>
  <si>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</si>
  <si>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</si>
  <si>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</si>
  <si>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</si>
  <si>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</si>
  <si>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</si>
  <si>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</si>
  <si>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</si>
  <si>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</si>
  <si>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</si>
  <si>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</si>
  <si>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</si>
  <si>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</si>
  <si>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</si>
  <si>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</si>
  <si>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</si>
  <si>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</si>
  <si>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</si>
  <si>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</si>
  <si>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</si>
  <si>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</si>
  <si>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</si>
  <si>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</si>
  <si>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</si>
  <si>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</si>
  <si>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</si>
  <si>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</si>
  <si>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</si>
  <si>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</si>
  <si>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</si>
  <si>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</si>
  <si>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</si>
  <si>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</si>
  <si>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</si>
  <si>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</si>
  <si>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</si>
  <si>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</si>
  <si>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</si>
  <si>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</si>
  <si>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</si>
  <si>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</si>
  <si>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</si>
  <si>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</si>
  <si>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</si>
  <si>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</si>
  <si>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</si>
  <si>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</si>
  <si>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</si>
  <si>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</si>
  <si>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</si>
  <si>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</si>
  <si>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</si>
  <si>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</si>
  <si>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</si>
  <si>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</si>
  <si>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</si>
  <si>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</si>
  <si>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</si>
  <si>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</si>
  <si>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</si>
  <si>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</si>
  <si>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</si>
  <si>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</si>
  <si>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</si>
  <si>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</si>
  <si>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</si>
  <si>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</si>
  <si>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</si>
  <si>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</si>
  <si>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</si>
  <si>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</si>
  <si>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</si>
  <si>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</si>
  <si>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</si>
  <si>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</si>
  <si>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</si>
  <si>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</si>
  <si>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</si>
  <si>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</si>
  <si>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</si>
  <si>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</si>
  <si>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</si>
  <si>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</si>
  <si>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</si>
  <si>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</si>
  <si>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</si>
  <si>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</si>
  <si>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</si>
  <si>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</si>
  <si>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</si>
  <si>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</si>
  <si>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</si>
  <si>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</si>
  <si>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</si>
  <si>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</si>
  <si>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</si>
  <si>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</si>
  <si>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</si>
  <si>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</si>
  <si>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</si>
  <si>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</si>
  <si>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</si>
  <si>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</si>
  <si>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</si>
  <si>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</si>
  <si>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</si>
  <si>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</si>
  <si>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</si>
  <si>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</si>
  <si>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</si>
  <si>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</si>
  <si>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</si>
  <si>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</si>
  <si>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</si>
  <si>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</si>
  <si>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</si>
  <si>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</si>
  <si>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</si>
  <si>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</si>
  <si>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</si>
  <si>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</si>
  <si>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</si>
  <si>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</si>
  <si>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</si>
  <si>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</si>
  <si>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</si>
  <si>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</si>
  <si>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</si>
  <si>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</si>
  <si>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</si>
  <si>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</si>
  <si>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</si>
  <si>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</si>
  <si>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</si>
  <si>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</si>
  <si>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</si>
  <si>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</si>
  <si>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</si>
  <si>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</si>
  <si>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</si>
  <si>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</si>
  <si>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</si>
  <si>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</si>
  <si>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</si>
  <si>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</si>
  <si>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</si>
  <si>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</si>
  <si>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</si>
  <si>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</si>
  <si>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</si>
  <si>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</si>
  <si>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</si>
  <si>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</si>
  <si>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</si>
  <si>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</si>
  <si>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</si>
  <si>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</si>
  <si>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</si>
  <si>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</si>
  <si>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</si>
  <si>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</si>
  <si>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</si>
  <si>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</si>
  <si>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</si>
  <si>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</si>
  <si>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</si>
  <si>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</si>
  <si>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</si>
  <si>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</si>
  <si>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</si>
  <si>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</si>
  <si>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</si>
  <si>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</si>
  <si>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</si>
  <si>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</si>
  <si>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</si>
  <si>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</si>
  <si>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</si>
  <si>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</si>
  <si>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</si>
  <si>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</si>
  <si>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</si>
  <si>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</si>
  <si>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</si>
  <si>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</si>
  <si>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</si>
  <si>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</si>
  <si>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</si>
  <si>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</si>
  <si>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</si>
  <si>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</si>
  <si>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</si>
  <si>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</si>
  <si>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</si>
  <si>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</si>
  <si>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</si>
  <si>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</si>
  <si>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</si>
  <si>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</si>
  <si>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</si>
  <si>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</si>
  <si>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</si>
  <si>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</si>
  <si>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</si>
  <si>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</si>
  <si>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</si>
  <si>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</si>
  <si>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</si>
  <si>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</si>
  <si>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</si>
  <si>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</si>
  <si>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</si>
  <si>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</si>
  <si>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</si>
  <si>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</si>
  <si>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</si>
  <si>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</si>
  <si>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</si>
  <si>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</si>
  <si>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</si>
  <si>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</si>
  <si>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</si>
  <si>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</si>
  <si>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</si>
  <si>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</si>
  <si>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</si>
  <si>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</si>
  <si>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</si>
  <si>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</si>
  <si>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</si>
  <si>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</si>
  <si>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</si>
  <si>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</si>
  <si>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</si>
  <si>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</si>
  <si>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</si>
  <si>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</si>
  <si>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</si>
  <si>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</si>
  <si>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</si>
  <si>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</si>
  <si>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</si>
  <si>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</si>
  <si>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</si>
  <si>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</si>
  <si>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</si>
  <si>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</si>
  <si>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</si>
  <si>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</si>
  <si>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</si>
  <si>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</si>
  <si>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</si>
  <si>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</si>
  <si>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</si>
  <si>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</si>
  <si>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</si>
  <si>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</si>
  <si>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</si>
  <si>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</si>
  <si>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</si>
  <si>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</si>
  <si>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</si>
  <si>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</si>
  <si>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</si>
  <si>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</si>
  <si>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</si>
  <si>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</si>
  <si>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</si>
  <si>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</si>
  <si>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</si>
  <si>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</si>
  <si>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</si>
  <si>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</si>
  <si>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</si>
  <si>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</si>
  <si>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</si>
  <si>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</si>
  <si>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</si>
  <si>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</si>
  <si>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</si>
  <si>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</si>
  <si>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</si>
  <si>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</si>
  <si>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</si>
  <si>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</si>
  <si>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</si>
  <si>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</si>
  <si>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</si>
  <si>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</si>
  <si>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</si>
  <si>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</si>
  <si>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</si>
  <si>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</si>
  <si>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</si>
  <si>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</si>
  <si>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</si>
  <si>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</si>
  <si>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</si>
  <si>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</si>
  <si>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</si>
  <si>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</si>
  <si>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</si>
  <si>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</si>
  <si>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</si>
  <si>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</si>
  <si>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</si>
  <si>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</si>
  <si>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</si>
  <si>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</si>
  <si>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</si>
  <si>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</si>
  <si>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</si>
  <si>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</si>
  <si>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</si>
  <si>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</si>
  <si>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</si>
  <si>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</si>
  <si>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</si>
  <si>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</si>
  <si>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</si>
  <si>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</si>
  <si>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</si>
  <si>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</si>
  <si>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</si>
  <si>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</si>
  <si>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</si>
  <si>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</si>
  <si>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</si>
  <si>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</si>
  <si>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</si>
  <si>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</si>
  <si>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</si>
  <si>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</si>
  <si>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</si>
  <si>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</si>
  <si>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</si>
  <si>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</si>
  <si>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</si>
  <si>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</si>
  <si>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</si>
  <si>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</si>
  <si>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</si>
  <si>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</si>
  <si>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</si>
  <si>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</si>
  <si>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</si>
  <si>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</si>
  <si>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</si>
  <si>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</si>
  <si>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</si>
  <si>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</si>
  <si>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</si>
  <si>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</si>
  <si>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</si>
  <si>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</si>
  <si>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</si>
  <si>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</si>
  <si>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</si>
  <si>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</si>
  <si>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</si>
  <si>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</si>
  <si>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</si>
  <si>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</si>
  <si>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</si>
  <si>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</si>
  <si>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</si>
  <si>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</si>
  <si>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</si>
  <si>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</si>
  <si>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</si>
  <si>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</si>
  <si>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</si>
  <si>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</si>
  <si>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</si>
  <si>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</si>
  <si>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</si>
  <si>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</si>
  <si>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</si>
  <si>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</si>
  <si>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</si>
  <si>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</si>
  <si>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</si>
  <si>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</si>
  <si>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</si>
  <si>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</si>
  <si>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</si>
  <si>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</si>
  <si>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</si>
  <si>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</si>
  <si>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</si>
  <si>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</si>
  <si>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</si>
  <si>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</si>
  <si>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</si>
  <si>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</si>
  <si>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</si>
  <si>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</si>
  <si>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</si>
  <si>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</si>
  <si>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</si>
  <si>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</si>
  <si>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</si>
  <si>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</si>
  <si>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</si>
  <si>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</si>
  <si>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</si>
  <si>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</si>
  <si>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</si>
  <si>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</si>
  <si>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</si>
  <si>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</si>
  <si>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</si>
  <si>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</si>
  <si>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</si>
  <si>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</si>
  <si>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</si>
  <si>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</si>
  <si>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</si>
  <si>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</si>
  <si>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</si>
  <si>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</si>
  <si>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</si>
  <si>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</si>
  <si>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</si>
  <si>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</si>
  <si>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</si>
  <si>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</si>
  <si>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</si>
  <si>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</si>
  <si>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</si>
  <si>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</si>
  <si>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</si>
  <si>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</si>
  <si>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</si>
  <si>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</si>
  <si>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</si>
  <si>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</si>
  <si>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</si>
  <si>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</si>
  <si>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</si>
  <si>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</si>
  <si>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</si>
  <si>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</si>
  <si>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</si>
  <si>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</si>
  <si>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</si>
  <si>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</si>
  <si>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</si>
  <si>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</si>
  <si>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</si>
  <si>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</si>
  <si>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</si>
  <si>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</si>
  <si>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</si>
  <si>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</si>
  <si>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</si>
  <si>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</si>
  <si>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</si>
  <si>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</si>
  <si>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</si>
  <si>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</si>
  <si>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</si>
  <si>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</si>
  <si>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</si>
  <si>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</si>
  <si>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</si>
  <si>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</si>
  <si>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</si>
  <si>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</si>
  <si>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</si>
  <si>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</si>
  <si>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</si>
  <si>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</si>
  <si>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</si>
  <si>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</si>
  <si>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</si>
  <si>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</si>
  <si>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</si>
  <si>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</si>
  <si>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</si>
  <si>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</si>
  <si>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</si>
  <si>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</si>
  <si>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</si>
  <si>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</si>
  <si>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</si>
  <si>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</si>
  <si>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</si>
  <si>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</si>
  <si>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</si>
  <si>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</si>
  <si>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</si>
  <si>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</si>
  <si>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</si>
  <si>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</si>
  <si>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</si>
  <si>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</si>
  <si>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</si>
  <si>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</si>
  <si>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</si>
  <si>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</si>
  <si>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</si>
  <si>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</si>
  <si>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</si>
  <si>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</si>
  <si>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</si>
  <si>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</si>
  <si>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</si>
  <si>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</si>
  <si>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</si>
  <si>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</si>
  <si>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</si>
  <si>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</si>
  <si>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</si>
  <si>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</si>
  <si>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</si>
  <si>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</si>
  <si>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</si>
  <si>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</si>
  <si>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</si>
  <si>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</si>
  <si>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</si>
  <si>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</si>
  <si>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</si>
  <si>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</si>
  <si>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</si>
  <si>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</si>
  <si>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</si>
  <si>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</si>
  <si>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</si>
  <si>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</si>
  <si>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</si>
  <si>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</si>
  <si>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</si>
  <si>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</si>
  <si>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</si>
  <si>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</si>
  <si>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</si>
  <si>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</si>
  <si>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</si>
  <si>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</si>
  <si>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</si>
  <si>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</si>
  <si>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</si>
  <si>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</si>
  <si>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</si>
  <si>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</si>
  <si>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</si>
  <si>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</si>
  <si>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</si>
  <si>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</si>
  <si>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</si>
  <si>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</si>
  <si>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</si>
  <si>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</si>
  <si>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</si>
  <si>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</si>
  <si>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</si>
  <si>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</si>
  <si>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</si>
  <si>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</si>
  <si>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</si>
  <si>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</si>
  <si>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</si>
  <si>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</si>
  <si>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</si>
  <si>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</si>
  <si>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</si>
  <si>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</si>
  <si>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</si>
  <si>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</si>
  <si>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</si>
  <si>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</si>
  <si>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</si>
  <si>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</si>
  <si>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</si>
  <si>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</si>
  <si>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</si>
  <si>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</si>
  <si>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</si>
  <si>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</si>
  <si>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</si>
  <si>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</si>
  <si>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</si>
  <si>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</si>
  <si>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</si>
  <si>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</si>
  <si>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</si>
  <si>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</si>
  <si>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</si>
  <si>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</si>
  <si>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</si>
  <si>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</si>
  <si>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</si>
  <si>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</si>
  <si>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</si>
  <si>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</si>
  <si>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</si>
  <si>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</si>
  <si>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</si>
  <si>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</si>
  <si>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</si>
  <si>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</si>
  <si>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</si>
  <si>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</si>
  <si>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</si>
  <si>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</si>
  <si>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</si>
  <si>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</si>
  <si>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</si>
  <si>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</si>
  <si>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</si>
  <si>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</si>
  <si>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</si>
  <si>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</si>
  <si>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</si>
  <si>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</si>
  <si>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</si>
  <si>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</si>
  <si>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</si>
  <si>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</si>
  <si>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</si>
  <si>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</si>
  <si>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</si>
  <si>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</si>
  <si>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</si>
  <si>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</si>
  <si>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</si>
  <si>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</si>
  <si>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</si>
  <si>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</si>
  <si>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</si>
  <si>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</si>
  <si>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</si>
  <si>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</si>
  <si>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</si>
  <si>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</si>
  <si>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</si>
  <si>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</si>
  <si>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</si>
  <si>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</si>
  <si>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</si>
  <si>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</si>
  <si>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</si>
  <si>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</si>
  <si>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</si>
  <si>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</si>
  <si>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</si>
  <si>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</si>
  <si>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</si>
  <si>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</si>
  <si>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</si>
  <si>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</si>
  <si>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</si>
  <si>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</si>
  <si>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</si>
  <si>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</si>
  <si>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</si>
  <si>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</si>
  <si>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</si>
  <si>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</si>
  <si>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</si>
  <si>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</si>
  <si>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</si>
  <si>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</si>
  <si>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</si>
  <si>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</si>
  <si>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</si>
  <si>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</si>
  <si>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</si>
  <si>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</si>
  <si>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</si>
  <si>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</si>
  <si>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</si>
  <si>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</si>
  <si>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</si>
  <si>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</si>
  <si>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</si>
  <si>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</si>
  <si>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</si>
  <si>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</si>
  <si>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</si>
  <si>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</si>
  <si>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</si>
  <si>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</si>
  <si>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</si>
  <si>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</si>
  <si>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</si>
  <si>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</si>
  <si>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</si>
  <si>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</si>
  <si>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</si>
  <si>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</si>
  <si>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</si>
  <si>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</si>
  <si>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</si>
  <si>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</si>
  <si>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</si>
  <si>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</si>
  <si>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</si>
  <si>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</si>
  <si>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</si>
  <si>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</si>
  <si>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</si>
  <si>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</si>
  <si>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</si>
  <si>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</si>
  <si>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</si>
  <si>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</si>
  <si>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</si>
  <si>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</si>
  <si>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</si>
  <si>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</si>
  <si>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</si>
  <si>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</si>
  <si>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</si>
  <si>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</si>
  <si>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</si>
  <si>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</si>
  <si>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</si>
  <si>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</si>
  <si>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</si>
  <si>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</si>
  <si>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</si>
  <si>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</si>
  <si>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</si>
  <si>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</si>
  <si>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</si>
  <si>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</si>
  <si>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</si>
  <si>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</si>
  <si>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</si>
  <si>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</si>
  <si>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</si>
  <si>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</si>
  <si>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</si>
  <si>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</si>
  <si>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</si>
  <si>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</si>
  <si>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</si>
  <si>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</si>
  <si>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</si>
  <si>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</si>
  <si>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</si>
  <si>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</si>
  <si>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</si>
  <si>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</si>
  <si>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</si>
  <si>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</si>
  <si>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</si>
  <si>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</si>
  <si>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</si>
  <si>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</si>
  <si>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</si>
  <si>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</si>
  <si>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</si>
  <si>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</si>
  <si>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</si>
  <si>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</si>
  <si>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</si>
  <si>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</si>
  <si>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</si>
  <si>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</si>
  <si>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</si>
  <si>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</si>
  <si>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</si>
  <si>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</si>
  <si>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</si>
  <si>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</si>
  <si>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</si>
  <si>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</si>
  <si>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</si>
  <si>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</si>
  <si>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</si>
  <si>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</si>
  <si>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</si>
  <si>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</si>
  <si>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</si>
  <si>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</si>
  <si>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</si>
  <si>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</si>
  <si>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</si>
  <si>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</si>
  <si>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</si>
  <si>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</si>
  <si>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</si>
  <si>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</si>
  <si>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</si>
  <si>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</si>
  <si>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</si>
  <si>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</si>
  <si>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</si>
  <si>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</si>
  <si>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</si>
  <si>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</si>
  <si>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</si>
  <si>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</si>
  <si>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</si>
  <si>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</si>
  <si>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</si>
  <si>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</si>
  <si>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</si>
  <si>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</si>
  <si>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</si>
  <si>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</si>
  <si>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</si>
  <si>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</si>
  <si>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</si>
  <si>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</si>
  <si>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</si>
  <si>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</si>
  <si>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</si>
  <si>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</si>
  <si>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</si>
  <si>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</si>
  <si>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</si>
  <si>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</si>
  <si>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</si>
  <si>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</si>
  <si>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</si>
  <si>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</si>
  <si>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</si>
  <si>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</si>
  <si>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</si>
  <si>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</si>
  <si>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</si>
  <si>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</si>
  <si>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</si>
  <si>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</si>
  <si>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</si>
  <si>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</si>
  <si>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</si>
  <si>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</si>
  <si>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</si>
  <si>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</si>
  <si>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</si>
  <si>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</si>
  <si>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</si>
  <si>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</si>
  <si>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</si>
  <si>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</si>
  <si>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</si>
  <si>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</si>
  <si>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</si>
  <si>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</si>
  <si>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</si>
  <si>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</si>
  <si>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</si>
  <si>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</si>
  <si>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</si>
  <si>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</si>
  <si>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</si>
  <si>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</si>
  <si>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</si>
  <si>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</si>
  <si>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</si>
  <si>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</si>
  <si>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</si>
  <si>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</si>
  <si>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</si>
  <si>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</si>
  <si>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</si>
  <si>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</si>
  <si>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</si>
  <si>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</si>
  <si>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</si>
  <si>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</si>
  <si>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</si>
  <si>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</si>
  <si>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</si>
  <si>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</si>
  <si>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</si>
  <si>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</si>
  <si>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</si>
  <si>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</si>
  <si>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</si>
  <si>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</si>
  <si>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</si>
  <si>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</si>
  <si>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</si>
  <si>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</si>
  <si>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</si>
  <si>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</si>
  <si>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</si>
  <si>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</si>
  <si>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</si>
  <si>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</si>
  <si>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</si>
  <si>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</si>
  <si>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</si>
  <si>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</si>
  <si>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</si>
  <si>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</si>
  <si>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</si>
  <si>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</si>
  <si>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</si>
  <si>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</si>
  <si>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</si>
  <si>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</si>
  <si>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</si>
  <si>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</si>
  <si>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</si>
  <si>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</si>
  <si>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</si>
  <si>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</si>
  <si>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</si>
  <si>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</si>
  <si>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</si>
  <si>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</si>
  <si>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</si>
  <si>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</si>
  <si>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</si>
  <si>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</si>
  <si>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</si>
  <si>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</si>
  <si>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</si>
  <si>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</si>
  <si>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</si>
  <si>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</si>
  <si>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</si>
  <si>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</si>
  <si>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</si>
  <si>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</si>
  <si>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</si>
  <si>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</si>
  <si>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</si>
  <si>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</si>
  <si>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</si>
  <si>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</si>
  <si>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</si>
  <si>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</si>
  <si>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</si>
  <si>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</si>
  <si>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</si>
  <si>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</si>
  <si>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</si>
  <si>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</si>
  <si>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</si>
  <si>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</si>
  <si>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</si>
  <si>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</si>
  <si>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</si>
  <si>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</si>
  <si>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</si>
  <si>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</si>
  <si>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</si>
  <si>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</si>
  <si>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</si>
  <si>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</si>
  <si>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</si>
  <si>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</si>
  <si>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</si>
  <si>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</si>
  <si>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</si>
  <si>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</si>
  <si>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</si>
  <si>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</si>
  <si>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</si>
  <si>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</si>
  <si>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</si>
  <si>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</si>
  <si>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</si>
  <si>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</si>
  <si>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</si>
  <si>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</si>
  <si>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</si>
  <si>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</si>
  <si>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</si>
  <si>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</si>
  <si>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</si>
  <si>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</si>
  <si>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</si>
  <si>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</si>
  <si>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</si>
  <si>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</si>
  <si>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</si>
  <si>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</si>
  <si>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</si>
  <si>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</si>
  <si>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</si>
  <si>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</si>
  <si>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</si>
  <si>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</si>
  <si>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</si>
  <si>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</si>
  <si>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</si>
  <si>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</si>
  <si>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</si>
  <si>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</si>
  <si>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</si>
  <si>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</si>
  <si>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</si>
  <si>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</si>
  <si>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</si>
  <si>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</si>
  <si>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</si>
  <si>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</si>
  <si>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</si>
  <si>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</si>
  <si>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</si>
  <si>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</si>
  <si>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</si>
  <si>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</si>
  <si>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</si>
  <si>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</si>
  <si>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</si>
  <si>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</si>
  <si>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</si>
  <si>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</si>
  <si>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</si>
  <si>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</si>
  <si>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</si>
  <si>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</si>
  <si>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</si>
  <si>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</si>
  <si>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</si>
  <si>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</si>
  <si>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</si>
  <si>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</si>
  <si>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</si>
  <si>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</si>
  <si>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</si>
  <si>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</si>
  <si>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</si>
  <si>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</si>
  <si>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</si>
  <si>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</si>
  <si>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</si>
  <si>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</si>
  <si>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</si>
  <si>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</si>
  <si>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</si>
  <si>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</si>
  <si>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</si>
  <si>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</si>
  <si>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</si>
  <si>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</si>
  <si>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</si>
  <si>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</si>
  <si>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</si>
  <si>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</si>
  <si>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</si>
  <si>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</si>
  <si>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</si>
  <si>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</si>
  <si>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</si>
  <si>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</si>
  <si>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</si>
  <si>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</si>
  <si>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</si>
  <si>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</si>
  <si>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</si>
  <si>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</si>
  <si>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</si>
  <si>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</si>
  <si>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</si>
  <si>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</si>
  <si>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</si>
  <si>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</si>
  <si>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</si>
  <si>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</si>
  <si>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</si>
  <si>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</si>
  <si>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</si>
  <si>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</si>
  <si>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</si>
  <si>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</si>
  <si>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</si>
  <si>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</si>
  <si>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</si>
  <si>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</si>
  <si>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</si>
  <si>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</si>
  <si>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</si>
  <si>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</si>
  <si>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</si>
  <si>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</si>
  <si>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</si>
  <si>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</si>
  <si>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</si>
  <si>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</si>
  <si>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</si>
  <si>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</si>
  <si>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</si>
  <si>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</si>
  <si>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</si>
  <si>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</si>
  <si>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</si>
  <si>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</si>
  <si>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</si>
  <si>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</si>
  <si>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</si>
  <si>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</si>
  <si>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</si>
  <si>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</si>
  <si>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</si>
  <si>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</si>
  <si>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</si>
  <si>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</si>
  <si>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</si>
  <si>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</si>
  <si>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</si>
  <si>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</si>
  <si>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</si>
  <si>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</si>
  <si>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</si>
  <si>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</si>
  <si>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</si>
  <si>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</si>
  <si>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</si>
  <si>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</si>
  <si>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</si>
  <si>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</si>
  <si>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</si>
  <si>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</si>
  <si>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</si>
  <si>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</si>
  <si>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</si>
  <si>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</si>
  <si>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</si>
  <si>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</si>
  <si>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</si>
  <si>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</si>
  <si>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</si>
  <si>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</si>
  <si>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</si>
  <si>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</si>
  <si>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</si>
  <si>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</si>
  <si>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</si>
  <si>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</si>
  <si>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</si>
  <si>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</si>
  <si>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</si>
  <si>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</si>
  <si>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</si>
  <si>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</si>
  <si>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</si>
  <si>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</si>
  <si>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</si>
  <si>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</si>
  <si>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</si>
  <si>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</si>
  <si>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</si>
  <si>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</si>
  <si>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</si>
  <si>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</si>
  <si>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</si>
  <si>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</si>
  <si>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</si>
  <si>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</si>
  <si>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</si>
  <si>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</si>
  <si>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</si>
  <si>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</si>
  <si>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</si>
  <si>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</si>
  <si>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</si>
  <si>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</si>
  <si>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</si>
  <si>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</si>
  <si>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</si>
  <si>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</si>
  <si>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</si>
  <si>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</si>
  <si>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</si>
  <si>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</si>
  <si>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</si>
  <si>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</si>
  <si>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</si>
  <si>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</si>
  <si>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</si>
  <si>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</si>
  <si>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</si>
  <si>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</si>
  <si>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</si>
  <si>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</si>
  <si>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</si>
  <si>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</si>
  <si>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</si>
  <si>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</si>
  <si>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</si>
  <si>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</si>
  <si>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</si>
  <si>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</si>
  <si>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</si>
  <si>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</si>
  <si>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</si>
  <si>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</si>
  <si>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</si>
  <si>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</si>
  <si>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</si>
  <si>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</si>
  <si>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</si>
  <si>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</si>
  <si>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</si>
  <si>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</si>
  <si>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</si>
  <si>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</si>
  <si>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</si>
  <si>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</si>
  <si>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</si>
  <si>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</si>
  <si>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</si>
  <si>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</si>
  <si>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</si>
  <si>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</si>
  <si>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</si>
  <si>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</si>
  <si>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</si>
  <si>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</si>
  <si>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</si>
  <si>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</si>
  <si>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</si>
  <si>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</si>
  <si>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</si>
  <si>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</si>
  <si>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</si>
  <si>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</si>
  <si>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</si>
  <si>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</si>
  <si>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</si>
  <si>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</si>
  <si>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</si>
  <si>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</si>
  <si>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</si>
  <si>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</si>
  <si>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</si>
  <si>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</si>
  <si>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</si>
  <si>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</si>
  <si>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</si>
  <si>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</si>
  <si>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</si>
  <si>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</si>
  <si>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</si>
  <si>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</si>
  <si>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</si>
  <si>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</si>
  <si>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</si>
  <si>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</si>
  <si>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</si>
  <si>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</si>
  <si>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</si>
  <si>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</si>
  <si>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</si>
  <si>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</si>
  <si>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</si>
  <si>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</si>
  <si>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</si>
  <si>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</si>
  <si>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</si>
  <si>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</si>
  <si>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</si>
  <si>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</si>
  <si>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</si>
  <si>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</si>
  <si>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</si>
  <si>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</si>
  <si>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</si>
  <si>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</si>
  <si>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</si>
  <si>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</si>
  <si>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</si>
  <si>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</si>
  <si>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</si>
  <si>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</si>
  <si>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</si>
  <si>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</si>
  <si>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</si>
  <si>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</si>
  <si>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</si>
  <si>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</si>
  <si>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</si>
  <si>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</si>
  <si>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</si>
  <si>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</si>
  <si>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</si>
  <si>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</si>
  <si>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</si>
  <si>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</si>
  <si>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</si>
  <si>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</si>
  <si>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</si>
  <si>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</si>
  <si>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</si>
  <si>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</si>
  <si>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</si>
  <si>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</si>
  <si>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</si>
  <si>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</si>
  <si>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</si>
  <si>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</si>
  <si>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</si>
  <si>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</si>
  <si>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</si>
  <si>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</si>
  <si>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</si>
  <si>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</si>
  <si>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</si>
  <si>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</si>
  <si>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</si>
  <si>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</si>
  <si>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</si>
  <si>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</si>
  <si>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</si>
  <si>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</si>
  <si>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</si>
  <si>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</si>
  <si>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</si>
  <si>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</si>
  <si>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</si>
  <si>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</si>
  <si>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</si>
  <si>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</si>
  <si>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</si>
  <si>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</si>
  <si>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</si>
  <si>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</si>
  <si>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</si>
  <si>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</si>
  <si>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</si>
  <si>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</si>
  <si>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</si>
  <si>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</si>
  <si>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</si>
  <si>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</si>
  <si>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</si>
  <si>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</si>
  <si>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</si>
  <si>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</si>
  <si>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</si>
  <si>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</si>
  <si>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</si>
  <si>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</si>
  <si>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</si>
  <si>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</si>
  <si>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</si>
  <si>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</si>
  <si>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</si>
  <si>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</si>
  <si>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</si>
  <si>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</si>
  <si>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</si>
  <si>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</si>
  <si>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</si>
  <si>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</si>
  <si>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</si>
  <si>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</si>
  <si>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</si>
  <si>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</si>
  <si>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</si>
  <si>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</si>
  <si>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</si>
  <si>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</si>
  <si>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</si>
  <si>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</si>
  <si>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</si>
  <si>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</si>
  <si>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</si>
  <si>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</si>
  <si>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</si>
  <si>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</si>
  <si>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</si>
  <si>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</si>
  <si>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</si>
  <si>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</si>
  <si>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</si>
  <si>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</si>
  <si>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</si>
  <si>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</si>
  <si>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</si>
  <si>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</si>
  <si>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</si>
  <si>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</si>
  <si>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</si>
  <si>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</si>
  <si>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</si>
  <si>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</si>
  <si>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</si>
  <si>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</si>
  <si>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</si>
  <si>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</si>
  <si>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</si>
  <si>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</si>
  <si>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</si>
  <si>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</si>
  <si>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</si>
  <si>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</si>
  <si>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</si>
  <si>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</si>
  <si>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</si>
  <si>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</si>
  <si>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</si>
  <si>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</si>
  <si>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</si>
  <si>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</si>
  <si>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</si>
  <si>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</si>
  <si>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</si>
  <si>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</si>
  <si>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</si>
  <si>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</si>
  <si>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</si>
  <si>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</si>
  <si>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</si>
  <si>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</si>
  <si>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</si>
  <si>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</si>
  <si>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</si>
  <si>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</si>
  <si>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</si>
  <si>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</si>
  <si>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</si>
  <si>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</si>
  <si>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</si>
  <si>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</si>
  <si>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</si>
  <si>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</si>
  <si>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</si>
  <si>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</si>
  <si>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</si>
  <si>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</si>
  <si>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</si>
  <si>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</si>
  <si>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</si>
  <si>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</si>
  <si>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</si>
  <si>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</si>
  <si>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</si>
  <si>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</si>
  <si>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</si>
  <si>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</si>
  <si>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</si>
  <si>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</si>
  <si>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</si>
  <si>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</si>
  <si>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</si>
  <si>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</si>
  <si>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</si>
  <si>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</si>
  <si>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</si>
  <si>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</si>
  <si>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</si>
  <si>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</si>
  <si>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</si>
  <si>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</si>
  <si>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</si>
  <si>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</si>
  <si>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</si>
  <si>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</si>
  <si>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</si>
  <si>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</si>
  <si>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</si>
  <si>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</si>
  <si>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</si>
  <si>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</si>
  <si>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</si>
  <si>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</si>
  <si>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</si>
  <si>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</si>
  <si>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</si>
  <si>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</si>
  <si>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</si>
  <si>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</si>
  <si>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</si>
  <si>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</si>
  <si>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</si>
  <si>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</si>
  <si>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</si>
  <si>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</si>
  <si>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</si>
  <si>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</si>
  <si>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</si>
  <si>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</si>
  <si>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</si>
  <si>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</si>
  <si>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</si>
  <si>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</si>
  <si>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</si>
  <si>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</si>
  <si>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</si>
  <si>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</si>
  <si>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</si>
  <si>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</si>
  <si>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</si>
  <si>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</si>
  <si>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</si>
  <si>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</si>
  <si>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</si>
  <si>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</si>
  <si>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</si>
  <si>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</si>
  <si>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</si>
  <si>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</si>
  <si>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</si>
  <si>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</si>
  <si>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</si>
  <si>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</si>
  <si>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</si>
  <si>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</si>
  <si>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</si>
  <si>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</si>
  <si>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</si>
  <si>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</si>
  <si>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</si>
  <si>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</si>
  <si>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</si>
  <si>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</si>
  <si>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</si>
  <si>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</si>
  <si>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</si>
  <si>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</si>
  <si>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</si>
  <si>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</si>
  <si>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</si>
  <si>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</si>
  <si>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</si>
  <si>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</si>
  <si>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</si>
  <si>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</si>
  <si>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</si>
  <si>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</si>
  <si>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</si>
  <si>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</si>
  <si>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</si>
  <si>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</si>
  <si>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</si>
  <si>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</si>
  <si>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</si>
  <si>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</si>
  <si>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</si>
  <si>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</si>
  <si>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</si>
  <si>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</si>
  <si>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</si>
  <si>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</si>
  <si>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</si>
  <si>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</si>
  <si>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</si>
  <si>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</si>
  <si>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</si>
  <si>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</si>
  <si>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</si>
  <si>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</si>
  <si>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</si>
  <si>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</si>
  <si>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</si>
  <si>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</si>
  <si>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</si>
  <si>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</si>
  <si>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</si>
  <si>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</si>
  <si>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</si>
  <si>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</si>
  <si>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</si>
  <si>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</si>
  <si>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</si>
  <si>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</si>
  <si>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</si>
  <si>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</si>
  <si>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</si>
  <si>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</si>
  <si>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</si>
  <si>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</si>
  <si>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</si>
  <si>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</si>
  <si>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</si>
  <si>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</si>
  <si>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</si>
  <si>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</si>
  <si>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</si>
  <si>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</si>
  <si>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</si>
  <si>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</si>
  <si>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</si>
  <si>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</si>
  <si>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</si>
  <si>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</si>
  <si>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</si>
  <si>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</si>
  <si>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</si>
  <si>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</si>
  <si>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</si>
  <si>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</si>
  <si>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</si>
  <si>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</si>
  <si>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</si>
  <si>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</si>
  <si>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</si>
  <si>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</si>
  <si>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</si>
  <si>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</si>
  <si>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</si>
  <si>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</si>
  <si>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</si>
  <si>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</si>
  <si>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</si>
  <si>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</si>
  <si>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</si>
  <si>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</si>
  <si>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</si>
  <si>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</si>
  <si>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</si>
  <si>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</si>
  <si>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</si>
  <si>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</si>
  <si>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</si>
  <si>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</si>
  <si>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</si>
  <si>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</si>
  <si>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</si>
  <si>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</si>
  <si>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</si>
  <si>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</si>
  <si>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</si>
  <si>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</si>
  <si>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</si>
  <si>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</si>
  <si>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</si>
  <si>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</si>
  <si>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</si>
  <si>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</si>
  <si>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</si>
  <si>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</si>
  <si>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</si>
  <si>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</si>
  <si>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</si>
  <si>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</si>
  <si>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</si>
  <si>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</si>
  <si>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</si>
  <si>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</si>
  <si>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</si>
  <si>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</si>
  <si>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</si>
  <si>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</si>
  <si>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</si>
  <si>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</si>
  <si>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</si>
  <si>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</si>
  <si>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</si>
  <si>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</si>
  <si>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</si>
  <si>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</si>
  <si>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</si>
  <si>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</si>
  <si>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</si>
  <si>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</si>
  <si>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</si>
  <si>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</si>
  <si>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</si>
  <si>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</si>
  <si>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</si>
  <si>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</si>
  <si>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</si>
  <si>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</si>
  <si>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</si>
  <si>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</si>
  <si>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</si>
  <si>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</si>
  <si>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</si>
  <si>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</si>
  <si>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</si>
  <si>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</si>
  <si>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</si>
  <si>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</si>
  <si>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</si>
  <si>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</si>
  <si>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</si>
  <si>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</si>
  <si>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</si>
  <si>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</si>
  <si>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</si>
  <si>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</si>
  <si>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</si>
  <si>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</si>
  <si>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</si>
  <si>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</si>
  <si>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</si>
  <si>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</si>
  <si>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</si>
  <si>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</si>
  <si>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</si>
  <si>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</si>
  <si>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</si>
  <si>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</si>
  <si>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</si>
  <si>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</si>
  <si>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</si>
  <si>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</si>
  <si>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</si>
  <si>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</si>
  <si>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</si>
  <si>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</si>
  <si>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</si>
  <si>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</si>
  <si>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</si>
  <si>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</si>
  <si>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</si>
  <si>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</si>
  <si>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</si>
  <si>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</si>
  <si>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</si>
  <si>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</si>
  <si>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</si>
  <si>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</si>
  <si>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</si>
  <si>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</si>
  <si>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</si>
  <si>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</si>
  <si>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</si>
  <si>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</si>
  <si>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</si>
  <si>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</si>
  <si>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</si>
  <si>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</si>
  <si>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</si>
  <si>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</si>
  <si>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</si>
  <si>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</si>
  <si>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</si>
  <si>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</si>
  <si>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</si>
  <si>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</si>
  <si>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</si>
  <si>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</si>
  <si>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</si>
  <si>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</si>
  <si>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</si>
  <si>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</si>
  <si>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</si>
  <si>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</si>
  <si>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</si>
  <si>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</si>
  <si>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</si>
  <si>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</si>
  <si>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</si>
  <si>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</si>
  <si>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</si>
  <si>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</si>
  <si>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</si>
  <si>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</si>
  <si>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</si>
  <si>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</si>
  <si>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</si>
  <si>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</si>
  <si>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</si>
  <si>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</si>
  <si>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</si>
  <si>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</si>
  <si>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</si>
  <si>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</si>
  <si>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</si>
  <si>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</si>
  <si>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</si>
  <si>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</si>
  <si>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</si>
  <si>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</si>
  <si>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</si>
  <si>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</si>
  <si>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</si>
  <si>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</si>
  <si>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</si>
  <si>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</si>
  <si>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</si>
  <si>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</si>
  <si>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</si>
  <si>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</si>
  <si>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</si>
  <si>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</si>
  <si>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</si>
  <si>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</si>
  <si>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</si>
  <si>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</si>
  <si>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</si>
  <si>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</si>
  <si>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</si>
  <si>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</si>
  <si>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</si>
  <si>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</si>
  <si>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</si>
  <si>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</si>
  <si>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</si>
  <si>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</si>
  <si>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</si>
  <si>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</si>
  <si>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</si>
  <si>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</si>
  <si>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</si>
  <si>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</si>
  <si>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</si>
  <si>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</si>
  <si>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</si>
  <si>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</si>
  <si>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</si>
  <si>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</si>
  <si>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</si>
  <si>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</si>
  <si>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</si>
  <si>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</si>
  <si>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</si>
  <si>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</si>
  <si>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</si>
  <si>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</si>
  <si>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</si>
  <si>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</si>
  <si>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</si>
  <si>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</si>
  <si>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</si>
  <si>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</si>
  <si>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</si>
  <si>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</si>
  <si>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</si>
  <si>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</si>
  <si>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</si>
  <si>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</si>
  <si>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</si>
  <si>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</si>
  <si>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</si>
  <si>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</si>
  <si>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</si>
  <si>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</si>
  <si>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</si>
  <si>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</si>
  <si>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</si>
  <si>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</si>
  <si>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</si>
  <si>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</si>
  <si>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</si>
  <si>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</si>
  <si>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</si>
  <si>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</si>
  <si>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</si>
  <si>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</si>
  <si>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</si>
  <si>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</si>
  <si>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</si>
  <si>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</si>
  <si>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</si>
  <si>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</si>
  <si>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</si>
  <si>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</si>
  <si>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</si>
  <si>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</si>
  <si>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</si>
  <si>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</si>
  <si>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</si>
  <si>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</si>
  <si>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</si>
  <si>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</si>
  <si>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</si>
  <si>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</si>
  <si>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</si>
  <si>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</si>
  <si>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</si>
  <si>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</si>
  <si>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</si>
  <si>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</si>
  <si>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</si>
  <si>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</si>
  <si>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</si>
  <si>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</si>
  <si>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</si>
  <si>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</si>
  <si>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</si>
  <si>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</si>
  <si>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</si>
  <si>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</si>
  <si>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</si>
  <si>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</si>
  <si>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</si>
  <si>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</si>
  <si>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</si>
  <si>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</si>
  <si>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</si>
  <si>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</si>
  <si>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</si>
  <si>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</si>
  <si>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</si>
  <si>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</si>
  <si>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</si>
  <si>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</si>
  <si>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</si>
  <si>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</si>
  <si>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</si>
  <si>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</si>
  <si>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</si>
  <si>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</si>
  <si>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</si>
  <si>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</si>
  <si>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</si>
  <si>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</si>
  <si>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</si>
  <si>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</si>
  <si>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</si>
  <si>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</si>
  <si>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</si>
  <si>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</si>
  <si>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</si>
  <si>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</si>
  <si>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</si>
  <si>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</si>
  <si>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</si>
  <si>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</si>
  <si>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</si>
  <si>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</si>
  <si>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</si>
  <si>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</si>
  <si>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</si>
  <si>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</si>
  <si>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</si>
  <si>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</si>
  <si>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</si>
  <si>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</si>
  <si>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</si>
  <si>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</si>
  <si>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</si>
  <si>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</si>
  <si>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</si>
  <si>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</si>
  <si>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</si>
  <si>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</si>
  <si>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</si>
  <si>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</si>
  <si>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</si>
  <si>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</si>
  <si>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</si>
  <si>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</si>
  <si>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</si>
  <si>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</si>
  <si>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</si>
  <si>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</si>
  <si>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</si>
  <si>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</si>
  <si>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</si>
  <si>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</si>
  <si>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</si>
  <si>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</si>
  <si>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</si>
  <si>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</si>
  <si>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</si>
  <si>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</si>
  <si>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</si>
  <si>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</si>
  <si>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</si>
  <si>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</si>
  <si>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</si>
  <si>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</si>
  <si>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</si>
  <si>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</si>
  <si>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</si>
  <si>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</si>
  <si>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</si>
  <si>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</si>
  <si>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</si>
  <si>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</si>
  <si>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</si>
  <si>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</si>
  <si>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</si>
  <si>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</si>
  <si>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</si>
  <si>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</si>
  <si>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</si>
  <si>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</si>
  <si>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</si>
  <si>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</si>
  <si>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</si>
  <si>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</si>
  <si>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</si>
  <si>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</si>
  <si>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</si>
  <si>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</si>
  <si>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</si>
  <si>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</si>
  <si>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</si>
  <si>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</si>
  <si>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</si>
  <si>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</si>
  <si>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</si>
  <si>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</si>
  <si>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</si>
  <si>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</si>
  <si>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</si>
  <si>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</si>
  <si>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</si>
  <si>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</si>
  <si>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</si>
  <si>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</si>
  <si>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</si>
  <si>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</si>
  <si>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</si>
  <si>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</si>
  <si>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</si>
  <si>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</si>
  <si>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</si>
  <si>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</si>
  <si>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</si>
  <si>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</si>
  <si>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</si>
  <si>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</si>
  <si>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</si>
  <si>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</si>
  <si>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</si>
  <si>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</si>
  <si>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</si>
  <si>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</si>
  <si>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</si>
  <si>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</si>
  <si>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</si>
  <si>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</si>
  <si>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</si>
  <si>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</si>
  <si>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</si>
  <si>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</si>
  <si>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</si>
  <si>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</si>
  <si>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</si>
  <si>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</si>
  <si>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</si>
  <si>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</si>
  <si>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</si>
  <si>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</si>
  <si>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</si>
  <si>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</si>
  <si>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</si>
  <si>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</si>
  <si>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</si>
  <si>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</si>
  <si>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</si>
  <si>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</si>
  <si>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</si>
  <si>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</si>
  <si>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</si>
  <si>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</si>
  <si>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</si>
  <si>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</si>
  <si>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</si>
  <si>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</si>
  <si>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</si>
  <si>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</si>
  <si>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</si>
  <si>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</si>
  <si>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</si>
  <si>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</si>
  <si>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</si>
  <si>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</si>
  <si>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</si>
  <si>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</si>
  <si>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</si>
  <si>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</si>
  <si>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</si>
  <si>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</si>
  <si>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</si>
  <si>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</si>
  <si>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</si>
  <si>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</si>
  <si>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</si>
  <si>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</si>
  <si>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</si>
  <si>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</si>
  <si>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</si>
  <si>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</si>
  <si>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</si>
  <si>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</si>
  <si>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</si>
  <si>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</si>
  <si>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</si>
  <si>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</si>
  <si>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</si>
  <si>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</si>
  <si>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</si>
  <si>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</si>
  <si>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</si>
  <si>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</si>
  <si>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</si>
  <si>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</si>
  <si>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</si>
  <si>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</si>
  <si>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</si>
  <si>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</si>
  <si>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</si>
  <si>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</si>
  <si>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</si>
  <si>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</si>
  <si>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</si>
  <si>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</si>
  <si>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</si>
  <si>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</si>
  <si>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</si>
  <si>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</si>
  <si>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</si>
  <si>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</si>
  <si>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</si>
  <si>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</si>
  <si>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</si>
  <si>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</si>
  <si>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</si>
  <si>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</si>
  <si>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</si>
  <si>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</si>
  <si>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</si>
  <si>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</si>
  <si>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</si>
  <si>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</si>
  <si>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</si>
  <si>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</si>
  <si>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</si>
  <si>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</si>
  <si>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</si>
  <si>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</si>
  <si>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</si>
  <si>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</si>
  <si>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</si>
  <si>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</si>
  <si>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</si>
  <si>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</si>
  <si>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</si>
  <si>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</si>
  <si>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</si>
  <si>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</si>
  <si>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</si>
  <si>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</si>
  <si>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</si>
  <si>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</si>
  <si>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</si>
  <si>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</si>
  <si>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</si>
  <si>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</si>
  <si>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</si>
  <si>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</si>
  <si>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</si>
  <si>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</si>
  <si>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</si>
  <si>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</si>
  <si>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</si>
  <si>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</si>
  <si>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</si>
  <si>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</si>
  <si>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</si>
  <si>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</si>
  <si>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</si>
  <si>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</si>
  <si>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</si>
  <si>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</si>
  <si>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</si>
  <si>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</si>
  <si>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</si>
  <si>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</si>
  <si>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</si>
  <si>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</si>
  <si>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</si>
  <si>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</si>
  <si>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</si>
  <si>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</si>
  <si>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</si>
  <si>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</si>
  <si>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</si>
  <si>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</si>
  <si>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</si>
  <si>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</si>
  <si>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</si>
  <si>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</si>
  <si>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</si>
  <si>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</si>
  <si>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</si>
  <si>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</si>
  <si>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</si>
  <si>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</si>
  <si>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</si>
  <si>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</si>
  <si>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</si>
  <si>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</si>
  <si>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</si>
  <si>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</si>
  <si>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</si>
  <si>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</si>
  <si>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</si>
  <si>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</si>
  <si>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</si>
  <si>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</si>
  <si>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</si>
  <si>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</si>
  <si>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</si>
  <si>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</si>
  <si>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</si>
  <si>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</si>
  <si>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</si>
  <si>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</si>
  <si>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</si>
  <si>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</si>
  <si>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</si>
  <si>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</si>
  <si>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</si>
  <si>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</si>
  <si>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</si>
  <si>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</si>
  <si>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</si>
  <si>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</si>
  <si>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</si>
  <si>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</si>
  <si>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</si>
  <si>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</si>
  <si>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</si>
  <si>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</si>
  <si>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</si>
  <si>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</si>
  <si>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</si>
  <si>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</si>
  <si>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</si>
  <si>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</si>
  <si>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</si>
  <si>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</si>
  <si>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</si>
  <si>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</si>
  <si>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</si>
  <si>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</si>
  <si>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</si>
  <si>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</si>
  <si>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</si>
  <si>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</si>
  <si>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</si>
  <si>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</si>
  <si>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</si>
  <si>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</si>
  <si>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</si>
  <si>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</si>
  <si>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</si>
  <si>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</si>
  <si>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</si>
  <si>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</si>
  <si>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</si>
  <si>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</si>
  <si>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</si>
  <si>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</si>
  <si>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</si>
  <si>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</si>
  <si>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</si>
  <si>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</si>
  <si>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</si>
  <si>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</si>
  <si>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</si>
  <si>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</si>
  <si>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</si>
  <si>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</si>
  <si>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</si>
  <si>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</si>
  <si>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</si>
  <si>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</si>
  <si>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</si>
  <si>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</si>
  <si>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</si>
  <si>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</si>
  <si>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</si>
  <si>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</si>
  <si>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</si>
  <si>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</si>
  <si>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</si>
  <si>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</si>
  <si>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</si>
  <si>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</si>
  <si>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</si>
  <si>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</si>
  <si>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</si>
  <si>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</si>
  <si>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</si>
  <si>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</si>
  <si>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</si>
  <si>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</si>
  <si>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</si>
  <si>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</si>
  <si>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</si>
  <si>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</si>
  <si>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</si>
  <si>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</si>
  <si>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</si>
  <si>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</si>
  <si>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</si>
  <si>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</si>
  <si>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</si>
  <si>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</si>
  <si>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</si>
  <si>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</si>
  <si>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</si>
  <si>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</si>
  <si>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</si>
  <si>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</si>
  <si>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</si>
  <si>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</si>
  <si>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</si>
  <si>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</si>
  <si>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</si>
  <si>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</si>
  <si>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</si>
  <si>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</si>
  <si>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</si>
  <si>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</si>
  <si>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</si>
  <si>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</si>
  <si>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</si>
  <si>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</si>
  <si>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</si>
  <si>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</si>
  <si>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</si>
  <si>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</si>
  <si>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</si>
  <si>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</si>
  <si>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</si>
  <si>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</si>
  <si>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</si>
  <si>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</si>
  <si>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</si>
  <si>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</si>
  <si>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</si>
  <si>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</si>
  <si>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</si>
  <si>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</si>
  <si>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</si>
  <si>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</si>
  <si>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</si>
  <si>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</si>
  <si>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</si>
  <si>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</si>
  <si>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</si>
  <si>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</si>
  <si>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</si>
  <si>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</si>
  <si>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</si>
  <si>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</si>
  <si>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</si>
  <si>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</si>
  <si>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</si>
  <si>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</si>
  <si>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</si>
  <si>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</si>
  <si>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</si>
  <si>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</si>
  <si>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</si>
  <si>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</si>
  <si>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</si>
  <si>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</si>
  <si>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</si>
  <si>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</si>
  <si>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</si>
  <si>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</si>
  <si>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</si>
  <si>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</si>
  <si>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</si>
  <si>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</si>
  <si>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</si>
  <si>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</si>
  <si>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</si>
  <si>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</si>
  <si>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</si>
  <si>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</si>
  <si>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</si>
  <si>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</si>
  <si>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</si>
  <si>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</si>
  <si>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</si>
  <si>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</si>
  <si>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</si>
  <si>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</si>
  <si>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</si>
  <si>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</si>
  <si>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</si>
  <si>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</si>
  <si>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</si>
  <si>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</si>
  <si>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</si>
  <si>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</si>
  <si>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</si>
  <si>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</si>
  <si>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</si>
  <si>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</si>
  <si>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</si>
  <si>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</si>
  <si>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</si>
  <si>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</si>
  <si>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</si>
  <si>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</si>
  <si>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</si>
  <si>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</si>
  <si>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</si>
  <si>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</si>
  <si>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</si>
  <si>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</si>
  <si>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</si>
  <si>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</si>
  <si>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</si>
  <si>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</si>
  <si>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</si>
  <si>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</si>
  <si>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</si>
  <si>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</si>
  <si>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</si>
  <si>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</si>
  <si>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</si>
  <si>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</si>
  <si>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</si>
  <si>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</si>
  <si>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</si>
  <si>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</si>
  <si>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</si>
  <si>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</si>
  <si>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</si>
  <si>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</si>
  <si>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</si>
  <si>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</si>
  <si>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</si>
  <si>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</si>
  <si>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</si>
  <si>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</si>
  <si>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</si>
  <si>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</si>
  <si>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</si>
  <si>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</si>
  <si>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</si>
  <si>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</si>
  <si>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</si>
  <si>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</si>
  <si>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</si>
  <si>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</si>
  <si>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</si>
  <si>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</si>
  <si>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</si>
  <si>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</si>
  <si>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</si>
  <si>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</si>
  <si>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</si>
  <si>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</si>
  <si>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</si>
  <si>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</si>
  <si>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</si>
  <si>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</si>
  <si>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</si>
  <si>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</si>
  <si>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</si>
  <si>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</si>
  <si>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</si>
  <si>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</si>
  <si>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</si>
  <si>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</si>
  <si>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</si>
  <si>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</si>
  <si>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</si>
  <si>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</si>
  <si>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</si>
  <si>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</si>
  <si>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</si>
  <si>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</si>
  <si>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</si>
  <si>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</si>
  <si>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</si>
  <si>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</si>
  <si>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</si>
  <si>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</si>
  <si>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</si>
  <si>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</si>
  <si>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</si>
  <si>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</si>
  <si>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</si>
  <si>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</si>
  <si>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</si>
  <si>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</si>
  <si>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</si>
  <si>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</si>
  <si>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</si>
  <si>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</si>
  <si>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</si>
  <si>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</si>
  <si>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</si>
  <si>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</si>
  <si>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</si>
  <si>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</si>
  <si>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</si>
  <si>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</si>
  <si>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</si>
  <si>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</si>
  <si>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</si>
  <si>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</si>
  <si>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</si>
  <si>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</si>
  <si>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</si>
  <si>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</si>
  <si>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</si>
  <si>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</si>
  <si>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</si>
  <si>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</si>
  <si>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</si>
  <si>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</si>
  <si>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</si>
  <si>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</si>
  <si>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</si>
  <si>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</si>
  <si>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</si>
  <si>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</si>
  <si>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</si>
  <si>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</si>
  <si>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</si>
  <si>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</si>
  <si>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</si>
  <si>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</si>
  <si>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</si>
  <si>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</si>
  <si>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</si>
  <si>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</si>
  <si>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</si>
  <si>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</si>
  <si>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</si>
  <si>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</si>
  <si>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</si>
  <si>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</si>
  <si>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</si>
  <si>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</si>
  <si>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</si>
  <si>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</si>
  <si>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</si>
  <si>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</si>
  <si>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</si>
  <si>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</si>
  <si>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</si>
  <si>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</si>
  <si>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</si>
  <si>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</si>
  <si>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</si>
  <si>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</si>
  <si>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</si>
  <si>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</si>
  <si>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</si>
  <si>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</si>
  <si>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</si>
  <si>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</si>
  <si>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</si>
  <si>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</si>
  <si>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</si>
  <si>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</si>
  <si>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</si>
  <si>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</si>
  <si>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</si>
  <si>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</si>
  <si>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</si>
  <si>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</si>
  <si>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</si>
  <si>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</si>
  <si>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</si>
  <si>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</si>
  <si>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</si>
  <si>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</si>
  <si>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</si>
  <si>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</si>
  <si>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</si>
  <si>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</si>
  <si>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</si>
  <si>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</si>
  <si>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</si>
  <si>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</si>
  <si>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</si>
  <si>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</si>
  <si>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</si>
  <si>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</si>
  <si>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</si>
  <si>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</si>
  <si>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</si>
  <si>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</si>
  <si>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</si>
  <si>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</si>
  <si>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</si>
  <si>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</si>
  <si>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</si>
  <si>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</si>
  <si>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</si>
  <si>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</si>
  <si>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</si>
  <si>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</si>
  <si>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</si>
  <si>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</si>
  <si>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</si>
  <si>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</si>
  <si>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</si>
  <si>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</si>
  <si>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</si>
  <si>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</si>
  <si>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</si>
  <si>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</si>
  <si>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</si>
  <si>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</si>
  <si>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</si>
  <si>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</si>
  <si>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</si>
  <si>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</si>
  <si>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</si>
  <si>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</si>
  <si>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</si>
  <si>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</si>
  <si>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</si>
  <si>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</si>
  <si>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</si>
  <si>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</si>
  <si>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</si>
  <si>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</si>
  <si>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</si>
  <si>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</si>
  <si>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</si>
  <si>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</si>
  <si>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</si>
  <si>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</si>
  <si>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</si>
  <si>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</si>
  <si>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</si>
  <si>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</si>
  <si>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</si>
  <si>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</si>
  <si>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</si>
  <si>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</si>
  <si>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</si>
  <si>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</si>
  <si>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</si>
  <si>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</si>
  <si>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</si>
  <si>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</si>
  <si>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</si>
  <si>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</si>
  <si>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</si>
  <si>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</si>
  <si>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</si>
  <si>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</si>
  <si>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</si>
  <si>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</si>
  <si>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</si>
  <si>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</si>
  <si>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</si>
  <si>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</si>
  <si>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</si>
  <si>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</si>
  <si>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</si>
  <si>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</si>
  <si>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</si>
  <si>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</si>
  <si>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</si>
  <si>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</si>
  <si>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</si>
  <si>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</si>
  <si>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</si>
  <si>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</si>
  <si>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</si>
  <si>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</si>
  <si>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</si>
  <si>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</si>
  <si>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</si>
  <si>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</si>
  <si>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</si>
  <si>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</si>
  <si>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</si>
  <si>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</si>
  <si>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</si>
  <si>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</si>
  <si>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</si>
  <si>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</si>
  <si>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</si>
  <si>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</si>
  <si>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</si>
  <si>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</si>
  <si>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</si>
  <si>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</si>
  <si>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</si>
  <si>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</si>
  <si>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</si>
  <si>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</si>
  <si>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</si>
  <si>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</si>
  <si>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</si>
  <si>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</si>
  <si>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</si>
  <si>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</si>
  <si>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</si>
  <si>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</si>
  <si>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</si>
  <si>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</si>
  <si>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</si>
  <si>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</si>
  <si>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</si>
  <si>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</si>
  <si>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</si>
  <si>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</si>
  <si>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</si>
  <si>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</si>
  <si>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</si>
  <si>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</si>
  <si>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</si>
  <si>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</si>
  <si>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</si>
  <si>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</si>
  <si>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</si>
  <si>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</si>
  <si>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</si>
  <si>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</si>
  <si>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</si>
  <si>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</si>
  <si>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</si>
  <si>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</si>
  <si>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</si>
  <si>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</si>
  <si>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</si>
  <si>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</si>
  <si>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</si>
  <si>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</si>
  <si>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</si>
  <si>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</si>
  <si>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</si>
  <si>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</si>
  <si>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</si>
  <si>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</si>
  <si>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</si>
  <si>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</si>
  <si>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</si>
  <si>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</si>
  <si>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</si>
  <si>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</si>
  <si>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</si>
  <si>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</si>
  <si>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</si>
  <si>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</si>
  <si>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</si>
  <si>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</si>
  <si>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</si>
  <si>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</si>
  <si>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</si>
  <si>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</si>
  <si>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</si>
  <si>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</si>
  <si>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</si>
  <si>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</si>
  <si>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</si>
  <si>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</si>
  <si>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</si>
  <si>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</si>
  <si>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</si>
  <si>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</si>
  <si>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</si>
  <si>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</si>
  <si>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</si>
  <si>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</si>
  <si>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</si>
  <si>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</si>
  <si>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</si>
  <si>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</si>
  <si>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</si>
  <si>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</si>
  <si>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</si>
  <si>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</si>
  <si>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</si>
  <si>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</si>
  <si>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</si>
  <si>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</si>
  <si>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</si>
  <si>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</si>
  <si>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</si>
  <si>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</si>
  <si>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</si>
  <si>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</si>
  <si>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</si>
  <si>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</si>
  <si>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</si>
  <si>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</si>
  <si>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</si>
  <si>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</si>
  <si>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</si>
  <si>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</si>
  <si>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</si>
  <si>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</si>
  <si>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</si>
  <si>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</si>
  <si>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</si>
  <si>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</si>
  <si>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</si>
  <si>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</si>
  <si>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</si>
  <si>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</si>
  <si>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</si>
  <si>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</si>
  <si>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</si>
  <si>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</si>
  <si>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</si>
  <si>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</si>
  <si>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</si>
  <si>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</si>
  <si>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</si>
  <si>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</si>
  <si>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</si>
  <si>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</si>
  <si>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</si>
  <si>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</si>
  <si>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</si>
  <si>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</si>
  <si>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</si>
  <si>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</si>
  <si>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</si>
  <si>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</si>
  <si>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</si>
  <si>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</si>
  <si>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</si>
  <si>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</si>
  <si>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</si>
  <si>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</si>
  <si>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</si>
  <si>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</si>
  <si>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</si>
  <si>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</si>
  <si>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</si>
  <si>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</si>
  <si>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</si>
  <si>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</si>
  <si>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</si>
  <si>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</si>
  <si>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</si>
  <si>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</si>
  <si>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</si>
  <si>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</si>
  <si>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</si>
  <si>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</si>
  <si>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</si>
  <si>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</si>
  <si>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</si>
  <si>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</si>
  <si>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</si>
  <si>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</si>
  <si>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</si>
  <si>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</si>
  <si>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</si>
  <si>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</si>
  <si>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</si>
  <si>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</si>
  <si>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</si>
  <si>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</si>
  <si>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</si>
  <si>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</si>
  <si>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</si>
  <si>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</si>
  <si>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</si>
  <si>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</si>
  <si>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</si>
  <si>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</si>
  <si>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</si>
  <si>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</si>
  <si>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</si>
  <si>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</si>
  <si>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</si>
  <si>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</si>
  <si>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</si>
  <si>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</si>
  <si>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</si>
  <si>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</si>
  <si>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</si>
  <si>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</si>
  <si>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</si>
  <si>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</si>
  <si>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</si>
  <si>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</si>
  <si>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</si>
  <si>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</si>
  <si>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</si>
  <si>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</si>
  <si>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</si>
  <si>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</si>
  <si>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</si>
  <si>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</si>
  <si>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</si>
  <si>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</si>
  <si>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</si>
  <si>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</si>
  <si>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</si>
  <si>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</si>
  <si>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</si>
  <si>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</si>
  <si>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</si>
  <si>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</si>
  <si>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</si>
  <si>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</si>
  <si>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</si>
  <si>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</si>
  <si>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</si>
  <si>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</si>
  <si>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</si>
  <si>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</si>
  <si>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</si>
  <si>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</si>
  <si>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</si>
  <si>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</si>
  <si>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</si>
  <si>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</si>
  <si>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</si>
  <si>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</si>
  <si>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</si>
  <si>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</si>
  <si>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</si>
  <si>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</si>
  <si>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</si>
  <si>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</si>
  <si>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</si>
  <si>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</si>
  <si>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</si>
  <si>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</si>
  <si>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</si>
  <si>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</si>
  <si>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</si>
  <si>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</si>
  <si>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</si>
  <si>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</si>
  <si>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</si>
  <si>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</si>
  <si>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</si>
  <si>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</si>
  <si>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</si>
  <si>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</si>
  <si>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</si>
  <si>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</si>
  <si>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</si>
  <si>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</si>
  <si>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</si>
  <si>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</si>
  <si>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</si>
  <si>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</si>
  <si>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</si>
  <si>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</si>
  <si>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</si>
  <si>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</si>
  <si>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</si>
  <si>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</si>
  <si>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</si>
  <si>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</si>
  <si>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</si>
  <si>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</si>
  <si>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</si>
  <si>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</si>
  <si>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</si>
  <si>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</si>
  <si>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</si>
  <si>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</si>
  <si>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</si>
  <si>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</si>
  <si>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</si>
  <si>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</si>
  <si>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</si>
  <si>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</si>
  <si>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</si>
  <si>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</si>
  <si>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</si>
  <si>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</si>
  <si>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</si>
  <si>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</si>
  <si>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</si>
  <si>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</si>
  <si>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</si>
  <si>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</si>
  <si>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</si>
  <si>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</si>
  <si>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</si>
  <si>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</si>
  <si>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</si>
  <si>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</si>
  <si>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</si>
  <si>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</si>
  <si>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</si>
  <si>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</si>
  <si>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</si>
  <si>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</si>
  <si>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</si>
  <si>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</si>
  <si>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</si>
  <si>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</si>
  <si>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</si>
  <si>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</si>
  <si>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</si>
  <si>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</si>
  <si>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</si>
  <si>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</si>
  <si>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</si>
  <si>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</si>
  <si>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</si>
  <si>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</si>
  <si>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</si>
  <si>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</si>
  <si>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</si>
  <si>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</si>
  <si>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</si>
  <si>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</si>
  <si>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</si>
  <si>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</si>
  <si>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</si>
  <si>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</si>
  <si>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</si>
  <si>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</si>
  <si>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</si>
  <si>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</si>
  <si>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</si>
  <si>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</si>
  <si>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</si>
  <si>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</si>
  <si>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</si>
  <si>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</si>
  <si>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</si>
  <si>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</si>
  <si>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</si>
  <si>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</si>
  <si>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</si>
  <si>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</si>
  <si>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</si>
  <si>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</si>
  <si>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</si>
  <si>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</si>
  <si>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</si>
  <si>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</si>
  <si>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</si>
  <si>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</si>
  <si>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</si>
  <si>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</si>
  <si>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</si>
  <si>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</si>
  <si>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</si>
  <si>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</si>
  <si>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</si>
  <si>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</si>
  <si>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</si>
  <si>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</si>
  <si>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</si>
  <si>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</si>
  <si>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</si>
  <si>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</si>
  <si>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</si>
  <si>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</si>
  <si>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</si>
  <si>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</si>
  <si>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</si>
  <si>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</si>
  <si>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</si>
  <si>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</si>
  <si>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</si>
  <si>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</si>
  <si>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</si>
  <si>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</si>
  <si>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</si>
  <si>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</si>
  <si>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</si>
  <si>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</si>
  <si>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</si>
  <si>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</si>
  <si>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</si>
  <si>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</si>
  <si>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</si>
  <si>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</si>
  <si>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</si>
  <si>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</si>
  <si>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</si>
  <si>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</si>
  <si>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</si>
  <si>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</si>
  <si>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</si>
  <si>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</si>
  <si>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</si>
  <si>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</si>
  <si>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</si>
  <si>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</si>
  <si>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</si>
  <si>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</si>
  <si>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</si>
  <si>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</si>
  <si>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</si>
  <si>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</si>
  <si>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</si>
  <si>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</si>
  <si>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</si>
  <si>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</si>
  <si>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</si>
  <si>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</si>
  <si>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</si>
  <si>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</si>
  <si>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</si>
  <si>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</si>
  <si>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</si>
  <si>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</si>
  <si>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</si>
  <si>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</si>
  <si>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</si>
  <si>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</si>
  <si>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</si>
  <si>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</si>
  <si>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</si>
  <si>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</si>
  <si>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</si>
  <si>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</si>
  <si>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</si>
  <si>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</si>
  <si>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</si>
  <si>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</si>
  <si>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</si>
  <si>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</si>
  <si>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</si>
  <si>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</si>
  <si>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</si>
  <si>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</si>
  <si>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</si>
  <si>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</si>
  <si>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</si>
  <si>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</si>
  <si>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</si>
  <si>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</si>
  <si>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</si>
  <si>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</si>
  <si>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</si>
  <si>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</si>
  <si>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</si>
  <si>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</si>
  <si>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</si>
  <si>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</si>
  <si>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</si>
  <si>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</si>
  <si>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</si>
  <si>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</si>
  <si>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</si>
  <si>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</si>
  <si>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</si>
  <si>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</si>
  <si>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</si>
  <si>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</si>
  <si>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</si>
  <si>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</si>
  <si>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</si>
  <si>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</si>
  <si>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</si>
  <si>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</si>
  <si>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</si>
  <si>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</si>
  <si>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</si>
  <si>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</si>
  <si>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</si>
  <si>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</si>
  <si>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</si>
  <si>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</si>
  <si>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</si>
  <si>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</si>
  <si>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</si>
  <si>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</si>
  <si>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</si>
  <si>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</si>
  <si>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</si>
  <si>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</si>
  <si>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</si>
  <si>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</si>
  <si>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</si>
  <si>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</si>
  <si>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</si>
  <si>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</si>
  <si>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</si>
  <si>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</si>
  <si>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</si>
  <si>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</si>
  <si>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</si>
  <si>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</si>
  <si>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</si>
  <si>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</si>
  <si>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</si>
  <si>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</si>
  <si>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</si>
  <si>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</si>
  <si>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</si>
  <si>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</si>
  <si>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</si>
  <si>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</si>
  <si>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</si>
  <si>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</si>
  <si>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</si>
  <si>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</si>
  <si>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</si>
  <si>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</si>
  <si>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</si>
  <si>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</si>
  <si>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</si>
  <si>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</si>
  <si>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</si>
  <si>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</si>
  <si>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</si>
  <si>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</si>
  <si>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</si>
  <si>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</si>
  <si>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</si>
  <si>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</si>
  <si>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</si>
  <si>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</si>
  <si>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</si>
  <si>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</si>
  <si>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</si>
  <si>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</si>
  <si>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</si>
  <si>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</si>
  <si>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</si>
  <si>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</si>
  <si>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</si>
  <si>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</si>
  <si>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</si>
  <si>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</si>
  <si>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</si>
  <si>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</si>
  <si>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</si>
  <si>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</si>
  <si>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</si>
  <si>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</si>
  <si>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</si>
  <si>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</si>
  <si>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</si>
  <si>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</si>
  <si>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</si>
  <si>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</si>
  <si>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</si>
  <si>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</si>
  <si>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</si>
  <si>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</si>
  <si>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</si>
  <si>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</si>
  <si>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</si>
  <si>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</si>
  <si>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</si>
  <si>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</si>
  <si>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</si>
  <si>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</si>
  <si>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</si>
  <si>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</si>
  <si>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</si>
  <si>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</si>
  <si>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</si>
  <si>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</si>
  <si>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</si>
  <si>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</si>
  <si>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</si>
  <si>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</si>
  <si>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</si>
  <si>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</si>
  <si>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</si>
  <si>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</si>
  <si>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</si>
  <si>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</si>
  <si>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</si>
  <si>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</si>
  <si>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</si>
  <si>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</si>
  <si>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</si>
  <si>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</si>
  <si>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</si>
  <si>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</si>
  <si>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</si>
  <si>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</si>
  <si>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</si>
  <si>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</si>
  <si>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</si>
  <si>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</si>
  <si>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</si>
  <si>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</si>
  <si>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</si>
  <si>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</si>
  <si>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</si>
  <si>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</si>
  <si>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</si>
  <si>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</si>
  <si>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</si>
  <si>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</si>
  <si>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</si>
  <si>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</si>
  <si>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</si>
  <si>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</si>
  <si>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</si>
  <si>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</si>
  <si>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</si>
  <si>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</si>
  <si>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</si>
  <si>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</si>
  <si>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</si>
  <si>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</si>
  <si>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</si>
  <si>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</si>
  <si>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</si>
  <si>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</si>
  <si>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</si>
  <si>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</si>
  <si>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</si>
  <si>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</si>
  <si>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</si>
  <si>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</si>
  <si>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</si>
  <si>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</si>
  <si>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</si>
  <si>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</si>
  <si>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</si>
  <si>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</si>
  <si>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</si>
  <si>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</si>
  <si>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</si>
  <si>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</si>
  <si>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</si>
  <si>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</si>
  <si>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</si>
  <si>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</si>
  <si>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</si>
  <si>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</si>
  <si>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</si>
  <si>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</si>
  <si>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</si>
  <si>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</si>
  <si>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</si>
  <si>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</si>
  <si>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</si>
  <si>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</si>
  <si>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</si>
  <si>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</si>
  <si>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</si>
  <si>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</si>
  <si>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</si>
  <si>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</si>
  <si>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</si>
  <si>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</si>
  <si>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</si>
  <si>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</si>
  <si>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</si>
  <si>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</si>
  <si>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</si>
  <si>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</si>
  <si>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</si>
  <si>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</si>
  <si>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</si>
  <si>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</si>
  <si>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</si>
  <si>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</si>
  <si>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</si>
  <si>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</si>
  <si>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</si>
  <si>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</si>
  <si>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</si>
  <si>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</si>
  <si>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</si>
  <si>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</si>
  <si>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</si>
  <si>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</si>
  <si>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</si>
  <si>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</si>
  <si>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</si>
  <si>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</si>
  <si>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</si>
  <si>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</si>
  <si>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</si>
  <si>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</si>
  <si>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</si>
  <si>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</si>
  <si>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</si>
  <si>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</si>
  <si>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</si>
  <si>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</si>
  <si>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</si>
  <si>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</si>
  <si>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</si>
  <si>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</si>
  <si>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</si>
  <si>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</si>
  <si>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</si>
  <si>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</si>
  <si>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</si>
  <si>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</si>
  <si>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</si>
  <si>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</si>
  <si>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</si>
  <si>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</si>
  <si>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</si>
  <si>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</si>
  <si>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</si>
  <si>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</si>
  <si>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</si>
  <si>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</si>
  <si>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</si>
  <si>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</si>
  <si>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</si>
  <si>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</si>
  <si>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</si>
  <si>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</si>
  <si>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</si>
  <si>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</si>
  <si>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</si>
  <si>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</si>
  <si>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</si>
  <si>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</si>
  <si>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</si>
  <si>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</si>
  <si>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</si>
  <si>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</si>
  <si>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</si>
  <si>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</si>
  <si>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</si>
  <si>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</si>
  <si>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</si>
  <si>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</si>
  <si>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</si>
  <si>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</si>
  <si>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</si>
  <si>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</si>
  <si>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</si>
  <si>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</si>
  <si>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</si>
  <si>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</si>
  <si>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</si>
  <si>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</si>
  <si>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</si>
  <si>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</si>
  <si>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</si>
  <si>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</si>
  <si>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</si>
  <si>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</si>
  <si>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</si>
  <si>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</si>
  <si>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</si>
  <si>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</si>
  <si>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</si>
  <si>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</si>
  <si>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</si>
  <si>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</si>
  <si>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</si>
  <si>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</si>
  <si>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</si>
  <si>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</si>
  <si>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</si>
  <si>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</si>
  <si>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</si>
  <si>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</si>
  <si>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</si>
  <si>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</si>
  <si>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</si>
  <si>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</si>
  <si>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</si>
  <si>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</si>
  <si>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</si>
  <si>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</si>
  <si>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</si>
  <si>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</si>
  <si>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</si>
  <si>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</si>
  <si>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</si>
  <si>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</si>
  <si>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</si>
  <si>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</si>
  <si>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</si>
  <si>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</si>
  <si>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</si>
  <si>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</si>
  <si>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</si>
  <si>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</si>
  <si>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</si>
  <si>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</si>
  <si>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</si>
  <si>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</si>
  <si>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</si>
  <si>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</si>
  <si>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</si>
  <si>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</si>
  <si>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</si>
  <si>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</si>
  <si>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</si>
  <si>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</si>
  <si>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</si>
  <si>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</si>
  <si>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</si>
  <si>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</si>
  <si>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</si>
  <si>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</si>
  <si>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</si>
  <si>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</si>
  <si>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</si>
  <si>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</si>
  <si>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</si>
  <si>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</si>
  <si>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</si>
  <si>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</si>
  <si>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</si>
  <si>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</si>
  <si>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</si>
  <si>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</si>
  <si>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</si>
  <si>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</si>
  <si>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</si>
  <si>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</si>
  <si>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</si>
  <si>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</si>
  <si>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</si>
  <si>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</si>
  <si>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</si>
  <si>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</si>
  <si>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</si>
  <si>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</si>
  <si>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</si>
  <si>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</si>
  <si>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</si>
  <si>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</si>
  <si>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</si>
  <si>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</si>
  <si>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</si>
  <si>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</si>
  <si>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</si>
  <si>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</si>
  <si>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</si>
  <si>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</si>
  <si>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</si>
  <si>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</si>
  <si>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</si>
  <si>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</si>
  <si>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</si>
  <si>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</si>
  <si>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</si>
  <si>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</si>
  <si>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</si>
  <si>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</si>
  <si>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</si>
  <si>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</si>
  <si>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</si>
  <si>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</si>
  <si>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</si>
  <si>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</si>
  <si>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</si>
  <si>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</si>
  <si>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</si>
  <si>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</si>
  <si>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</si>
  <si>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</si>
  <si>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</si>
  <si>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</si>
  <si>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</si>
  <si>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</si>
  <si>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</si>
  <si>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</si>
  <si>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</si>
  <si>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</si>
  <si>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</si>
  <si>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</si>
  <si>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</si>
  <si>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</si>
  <si>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</si>
  <si>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</si>
  <si>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</si>
  <si>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</si>
  <si>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</si>
  <si>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</si>
  <si>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</si>
  <si>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</si>
  <si>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</si>
  <si>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</si>
  <si>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</si>
  <si>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</si>
  <si>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</si>
  <si>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</si>
  <si>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</si>
  <si>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</si>
  <si>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</si>
  <si>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</si>
  <si>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</si>
  <si>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</si>
  <si>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</si>
  <si>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</si>
  <si>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</si>
  <si>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</si>
  <si>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</si>
  <si>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</si>
  <si>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</si>
  <si>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</si>
  <si>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</si>
  <si>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</si>
  <si>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</si>
  <si>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</si>
  <si>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</si>
  <si>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</si>
  <si>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</si>
  <si>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</si>
  <si>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</si>
  <si>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</si>
  <si>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</si>
  <si>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</si>
  <si>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</si>
  <si>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</si>
  <si>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</si>
  <si>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</si>
  <si>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</si>
  <si>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</si>
  <si>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</si>
  <si>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</si>
  <si>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</si>
  <si>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</si>
  <si>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</si>
  <si>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</si>
  <si>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</si>
  <si>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</si>
  <si>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</si>
  <si>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</si>
  <si>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</si>
  <si>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</si>
  <si>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</si>
  <si>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</si>
  <si>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</si>
  <si>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</si>
  <si>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</si>
  <si>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</si>
  <si>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</si>
  <si>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</si>
  <si>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</si>
  <si>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</si>
  <si>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</si>
  <si>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</si>
  <si>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</si>
  <si>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</si>
  <si>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</si>
  <si>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</si>
  <si>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</si>
  <si>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</si>
  <si>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</si>
  <si>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</si>
  <si>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</si>
  <si>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</si>
  <si>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</si>
  <si>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</si>
  <si>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</si>
  <si>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</si>
  <si>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</si>
  <si>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</si>
  <si>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</si>
  <si>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</si>
  <si>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</si>
  <si>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</si>
  <si>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</si>
  <si>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</si>
  <si>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</si>
  <si>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</si>
  <si>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</si>
  <si>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</si>
  <si>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</si>
  <si>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</si>
  <si>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</si>
  <si>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</si>
  <si>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</si>
  <si>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</si>
  <si>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</si>
  <si>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</si>
  <si>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</si>
  <si>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</si>
  <si>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</si>
  <si>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</si>
  <si>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</si>
  <si>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</si>
  <si>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</si>
  <si>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</si>
  <si>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</si>
  <si>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</si>
  <si>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</si>
  <si>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</si>
  <si>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</si>
  <si>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</si>
  <si>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</si>
  <si>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</si>
  <si>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</si>
  <si>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</si>
  <si>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</si>
  <si>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</si>
  <si>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</si>
  <si>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</si>
  <si>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</si>
  <si>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</si>
  <si>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</si>
  <si>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</si>
  <si>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</si>
  <si>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</si>
  <si>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</si>
  <si>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</si>
  <si>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</si>
  <si>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</si>
  <si>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</si>
  <si>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</si>
  <si>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</si>
  <si>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</si>
  <si>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</si>
  <si>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</si>
  <si>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</si>
  <si>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</si>
  <si>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</si>
  <si>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</si>
  <si>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</si>
  <si>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</si>
  <si>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</si>
  <si>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</si>
  <si>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</si>
  <si>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</si>
  <si>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</si>
  <si>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</si>
  <si>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</si>
  <si>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</si>
  <si>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</si>
  <si>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</si>
  <si>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</si>
  <si>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</si>
  <si>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</si>
  <si>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</si>
  <si>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</si>
  <si>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</si>
  <si>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</si>
  <si>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</si>
  <si>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</si>
  <si>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</si>
  <si>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</si>
  <si>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</si>
  <si>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</si>
  <si>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</si>
  <si>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</si>
  <si>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</si>
  <si>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</si>
  <si>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</si>
  <si>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</si>
  <si>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</si>
  <si>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</si>
  <si>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</si>
  <si>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</si>
  <si>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</si>
  <si>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</si>
  <si>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</si>
  <si>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</si>
  <si>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</si>
  <si>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</si>
  <si>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</si>
  <si>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</si>
  <si>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</si>
  <si>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</si>
  <si>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</si>
  <si>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</si>
  <si>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</si>
  <si>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</si>
  <si>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</si>
  <si>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</si>
  <si>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</si>
  <si>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</si>
  <si>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</si>
  <si>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</si>
  <si>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</si>
  <si>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</si>
  <si>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</si>
  <si>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</si>
  <si>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</si>
  <si>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</si>
  <si>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</si>
  <si>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</si>
  <si>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</si>
  <si>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</si>
  <si>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</si>
  <si>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</si>
  <si>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</si>
  <si>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</si>
  <si>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</si>
  <si>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</si>
  <si>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</si>
  <si>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</si>
  <si>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</si>
  <si>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</si>
  <si>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</si>
  <si>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</si>
  <si>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</si>
  <si>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</si>
  <si>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</si>
  <si>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</si>
  <si>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</si>
  <si>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</si>
  <si>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</si>
  <si>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</si>
  <si>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</si>
  <si>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</si>
  <si>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</si>
  <si>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</si>
  <si>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</si>
  <si>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</si>
  <si>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</si>
  <si>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</si>
  <si>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</si>
  <si>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</si>
  <si>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</si>
  <si>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</si>
  <si>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</si>
  <si>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</si>
  <si>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</si>
  <si>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</si>
  <si>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</si>
  <si>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</si>
  <si>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</si>
  <si>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</si>
  <si>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</si>
  <si>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</si>
  <si>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</si>
  <si>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</si>
  <si>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</si>
  <si>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</si>
  <si>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</si>
  <si>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</si>
  <si>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</si>
  <si>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</si>
  <si>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</si>
  <si>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</si>
  <si>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</si>
  <si>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</si>
  <si>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</si>
  <si>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</si>
  <si>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</si>
  <si>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</si>
  <si>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</si>
  <si>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</si>
  <si>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</si>
  <si>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</si>
  <si>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</si>
  <si>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</si>
  <si>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</si>
  <si>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</si>
  <si>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</si>
  <si>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</si>
  <si>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</si>
  <si>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</si>
  <si>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</si>
  <si>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</si>
  <si>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</si>
  <si>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</si>
  <si>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</si>
  <si>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</si>
  <si>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</si>
  <si>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</si>
  <si>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</si>
  <si>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</si>
  <si>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</si>
  <si>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</si>
  <si>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</si>
  <si>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</si>
  <si>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</si>
  <si>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</si>
  <si>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</si>
  <si>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</si>
  <si>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</si>
  <si>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</si>
  <si>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</si>
  <si>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</si>
  <si>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</si>
  <si>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</si>
  <si>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</si>
  <si>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</si>
  <si>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</si>
  <si>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</si>
  <si>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</si>
  <si>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</si>
  <si>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</si>
  <si>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</si>
  <si>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</si>
  <si>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</si>
  <si>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</si>
  <si>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</si>
  <si>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</si>
  <si>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</si>
  <si>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</si>
  <si>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</si>
  <si>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</si>
  <si>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</si>
  <si>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</si>
  <si>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</si>
  <si>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</si>
  <si>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</si>
  <si>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</si>
  <si>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</si>
  <si>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</si>
  <si>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</si>
  <si>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</si>
  <si>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</si>
  <si>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</si>
  <si>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</si>
  <si>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</si>
  <si>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</si>
  <si>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</si>
  <si>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</si>
  <si>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</si>
  <si>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</si>
  <si>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</si>
  <si>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</si>
  <si>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</si>
  <si>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</si>
  <si>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</si>
  <si>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</si>
  <si>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</si>
  <si>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</si>
  <si>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</si>
  <si>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</si>
  <si>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</si>
  <si>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</si>
  <si>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</si>
  <si>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</si>
  <si>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</si>
  <si>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</si>
  <si>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</si>
  <si>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</si>
  <si>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</si>
  <si>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</si>
  <si>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</si>
  <si>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</si>
  <si>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</si>
  <si>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</si>
  <si>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</si>
  <si>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</si>
  <si>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</si>
  <si>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</si>
  <si>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</si>
  <si>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</si>
  <si>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</si>
  <si>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</si>
  <si>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</si>
  <si>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</si>
  <si>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</si>
  <si>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</si>
  <si>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</si>
  <si>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</si>
  <si>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</si>
  <si>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</si>
  <si>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</si>
  <si>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</si>
  <si>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</si>
  <si>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</si>
  <si>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</si>
  <si>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</si>
  <si>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</si>
  <si>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</si>
  <si>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</si>
  <si>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</si>
  <si>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</si>
  <si>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</si>
  <si>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</si>
  <si>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</si>
  <si>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</si>
  <si>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</si>
  <si>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</si>
  <si>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</si>
  <si>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</si>
  <si>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</si>
  <si>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</si>
  <si>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</si>
  <si>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</si>
  <si>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</si>
  <si>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</si>
  <si>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</si>
  <si>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</si>
  <si>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</si>
  <si>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</si>
  <si>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</si>
  <si>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</si>
  <si>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</si>
  <si>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</si>
  <si>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</si>
  <si>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</si>
  <si>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</si>
  <si>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</si>
  <si>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</si>
  <si>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</si>
  <si>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</si>
  <si>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</si>
  <si>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</si>
  <si>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</si>
  <si>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</si>
  <si>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</si>
  <si>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</si>
  <si>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</si>
  <si>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</si>
  <si>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</si>
  <si>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</si>
  <si>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</si>
  <si>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</si>
  <si>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</si>
  <si>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</si>
  <si>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</si>
  <si>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</si>
  <si>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</si>
  <si>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</si>
  <si>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</si>
  <si>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</si>
  <si>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</si>
  <si>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</si>
  <si>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</si>
  <si>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</si>
  <si>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</si>
  <si>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</si>
  <si>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</si>
  <si>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</si>
  <si>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</si>
  <si>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</si>
  <si>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</si>
  <si>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</si>
  <si>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</si>
  <si>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</si>
  <si>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</si>
  <si>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</si>
  <si>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</si>
  <si>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</si>
  <si>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</si>
  <si>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</si>
  <si>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</si>
  <si>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</si>
  <si>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</si>
  <si>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</si>
  <si>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</si>
  <si>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</si>
  <si>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</si>
  <si>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</si>
  <si>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</si>
  <si>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</si>
  <si>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</si>
  <si>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</si>
  <si>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</si>
  <si>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</si>
  <si>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</si>
  <si>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</si>
  <si>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</si>
  <si>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</si>
  <si>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</si>
  <si>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</si>
  <si>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</si>
  <si>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</si>
  <si>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</si>
  <si>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</si>
  <si>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</si>
  <si>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</si>
  <si>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</si>
  <si>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</si>
  <si>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</si>
  <si>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</si>
  <si>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</si>
  <si>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</si>
  <si>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</si>
  <si>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</si>
  <si>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</si>
  <si>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</si>
  <si>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</si>
  <si>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</si>
  <si>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</si>
  <si>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</si>
  <si>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</si>
  <si>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</si>
  <si>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</si>
  <si>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</si>
  <si>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</si>
  <si>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</si>
  <si>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</si>
  <si>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</si>
  <si>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</si>
  <si>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</si>
  <si>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</si>
  <si>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</si>
  <si>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</si>
  <si>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</si>
  <si>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</si>
  <si>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</si>
  <si>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</si>
  <si>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</si>
  <si>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</si>
  <si>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</si>
  <si>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</si>
  <si>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</si>
  <si>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</si>
  <si>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</si>
  <si>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</si>
  <si>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</si>
  <si>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</si>
  <si>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</si>
  <si>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</si>
  <si>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</si>
  <si>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</si>
  <si>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</si>
  <si>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</si>
  <si>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</si>
  <si>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</si>
  <si>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</si>
  <si>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</si>
  <si>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</si>
  <si>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</si>
  <si>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</si>
  <si>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</si>
  <si>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</si>
  <si>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</si>
  <si>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</si>
  <si>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</si>
  <si>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</si>
  <si>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</si>
  <si>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</si>
  <si>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</si>
  <si>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</si>
  <si>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</si>
  <si>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</si>
  <si>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</si>
  <si>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</si>
  <si>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</si>
  <si>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</si>
  <si>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</si>
  <si>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</si>
  <si>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</si>
  <si>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</si>
  <si>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</si>
  <si>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</si>
  <si>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</si>
  <si>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</si>
  <si>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</si>
  <si>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</si>
  <si>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</si>
  <si>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</si>
  <si>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</si>
  <si>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</si>
  <si>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</si>
  <si>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</si>
  <si>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</si>
  <si>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</si>
  <si>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</si>
  <si>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</si>
  <si>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</si>
  <si>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</si>
  <si>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</si>
  <si>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</si>
  <si>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</si>
  <si>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</si>
  <si>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</si>
  <si>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</si>
  <si>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</si>
  <si>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</si>
  <si>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</si>
  <si>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</si>
  <si>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</si>
  <si>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</si>
  <si>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</si>
  <si>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</si>
  <si>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</si>
  <si>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</si>
  <si>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</si>
  <si>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</si>
  <si>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</si>
  <si>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</si>
  <si>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</si>
  <si>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</si>
  <si>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</si>
  <si>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</si>
  <si>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</si>
  <si>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</si>
  <si>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</si>
  <si>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</si>
  <si>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</si>
  <si>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</si>
  <si>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</si>
  <si>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</si>
  <si>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</si>
  <si>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</si>
  <si>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</si>
  <si>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</si>
  <si>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</si>
  <si>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</si>
  <si>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</si>
  <si>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</si>
  <si>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</si>
  <si>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</si>
  <si>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</si>
  <si>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</si>
  <si>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</si>
  <si>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</si>
  <si>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</si>
  <si>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</si>
  <si>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</si>
  <si>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</si>
  <si>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</si>
  <si>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</si>
  <si>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</si>
  <si>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</si>
  <si>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</si>
  <si>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</si>
  <si>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</si>
  <si>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</si>
  <si>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</si>
  <si>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</si>
  <si>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</si>
  <si>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</si>
  <si>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</si>
  <si>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</si>
  <si>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</si>
  <si>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</si>
  <si>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</si>
  <si>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</si>
  <si>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</si>
  <si>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</si>
  <si>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</si>
  <si>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</si>
  <si>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</si>
  <si>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</si>
  <si>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</si>
  <si>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</si>
  <si>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</si>
  <si>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</si>
  <si>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</si>
  <si>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</si>
  <si>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</si>
  <si>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</si>
  <si>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</si>
  <si>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</si>
  <si>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</si>
  <si>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</si>
  <si>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</si>
  <si>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</si>
  <si>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</si>
  <si>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</si>
  <si>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</si>
  <si>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</si>
  <si>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</si>
  <si>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</si>
  <si>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</si>
  <si>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</si>
  <si>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</si>
  <si>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</si>
  <si>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</si>
  <si>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</si>
  <si>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</si>
  <si>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</si>
  <si>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</si>
  <si>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</si>
  <si>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</si>
  <si>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</si>
  <si>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</si>
  <si>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</si>
  <si>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</si>
  <si>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</si>
  <si>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</si>
  <si>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</si>
  <si>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</si>
  <si>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</si>
  <si>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</si>
  <si>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</si>
  <si>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</si>
  <si>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</si>
  <si>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</si>
  <si>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</si>
  <si>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</si>
  <si>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</si>
  <si>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</si>
  <si>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</si>
  <si>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</si>
  <si>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</si>
  <si>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</si>
  <si>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</si>
  <si>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</si>
  <si>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</si>
  <si>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</si>
  <si>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</si>
  <si>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</si>
  <si>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</si>
  <si>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</si>
  <si>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</si>
  <si>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</si>
  <si>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</si>
  <si>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</si>
  <si>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</si>
  <si>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</si>
  <si>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</si>
  <si>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</si>
  <si>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</si>
  <si>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</si>
  <si>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</si>
  <si>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</si>
  <si>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</si>
  <si>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</si>
  <si>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</si>
  <si>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</si>
  <si>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</si>
  <si>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</si>
  <si>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</si>
  <si>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</si>
  <si>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</si>
  <si>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</si>
  <si>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</si>
  <si>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</si>
  <si>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</si>
  <si>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</si>
  <si>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</si>
  <si>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</si>
  <si>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</si>
  <si>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</si>
  <si>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</si>
  <si>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</si>
  <si>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</si>
  <si>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</si>
  <si>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</si>
  <si>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</si>
  <si>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</si>
  <si>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</si>
  <si>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</si>
  <si>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</si>
  <si>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</si>
  <si>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</si>
  <si>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</si>
  <si>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</si>
  <si>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</si>
  <si>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</si>
  <si>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</si>
  <si>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</si>
  <si>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</si>
  <si>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</si>
  <si>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</si>
  <si>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</si>
  <si>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</si>
  <si>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</si>
  <si>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</si>
  <si>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</si>
  <si>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</si>
  <si>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</si>
  <si>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</si>
  <si>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</si>
  <si>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</si>
  <si>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</si>
  <si>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</si>
  <si>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</si>
  <si>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</si>
  <si>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</si>
  <si>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</si>
  <si>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</si>
  <si>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</si>
  <si>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</si>
  <si>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</si>
  <si>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</si>
  <si>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</si>
  <si>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</si>
  <si>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</si>
  <si>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</si>
  <si>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</si>
  <si>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</si>
  <si>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</si>
  <si>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</si>
  <si>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</si>
  <si>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</si>
  <si>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</si>
  <si>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</si>
  <si>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</si>
  <si>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</si>
  <si>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</si>
  <si>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</si>
  <si>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</si>
  <si>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</si>
  <si>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</si>
  <si>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</si>
  <si>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</si>
  <si>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</si>
  <si>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</si>
  <si>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</si>
  <si>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</si>
  <si>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</si>
  <si>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</si>
  <si>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</si>
  <si>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</si>
  <si>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</si>
  <si>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</si>
  <si>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</si>
  <si>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</si>
  <si>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</si>
  <si>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</si>
  <si>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</si>
  <si>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</si>
  <si>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</si>
  <si>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</si>
  <si>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</si>
  <si>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</si>
  <si>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</si>
  <si>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</si>
  <si>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</si>
  <si>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</si>
  <si>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</si>
  <si>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</si>
  <si>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</si>
  <si>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</si>
  <si>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</si>
  <si>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</si>
  <si>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</si>
  <si>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</si>
  <si>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</si>
  <si>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</si>
  <si>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</si>
  <si>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</si>
  <si>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</si>
  <si>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</si>
  <si>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</si>
  <si>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</si>
  <si>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</si>
  <si>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</si>
  <si>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</si>
  <si>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</si>
  <si>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</si>
  <si>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</si>
  <si>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</si>
  <si>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</si>
  <si>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</si>
  <si>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</si>
  <si>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</si>
  <si>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</si>
  <si>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</si>
  <si>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</si>
  <si>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</si>
  <si>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</si>
  <si>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</si>
  <si>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</si>
  <si>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</si>
  <si>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</si>
  <si>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</si>
  <si>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</si>
  <si>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</si>
  <si>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</si>
  <si>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</si>
  <si>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</si>
  <si>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</si>
  <si>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</si>
  <si>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</si>
  <si>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</si>
  <si>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</si>
  <si>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</si>
  <si>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</si>
  <si>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</si>
  <si>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</si>
  <si>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</si>
  <si>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</si>
  <si>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</si>
  <si>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</si>
  <si>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</si>
  <si>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</si>
  <si>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</si>
  <si>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</si>
  <si>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</si>
  <si>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</si>
  <si>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</si>
  <si>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</si>
  <si>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</si>
  <si>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</si>
  <si>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</si>
  <si>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</si>
  <si>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</si>
  <si>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</si>
  <si>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</si>
  <si>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</si>
  <si>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</si>
  <si>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</si>
  <si>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</si>
  <si>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</si>
  <si>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</si>
  <si>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</si>
  <si>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</si>
  <si>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</si>
  <si>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</si>
  <si>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</si>
  <si>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</si>
  <si>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</si>
  <si>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</si>
  <si>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</si>
  <si>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</si>
  <si>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</si>
  <si>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</si>
  <si>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</si>
  <si>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</si>
  <si>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</si>
  <si>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</si>
  <si>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</si>
  <si>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</si>
  <si>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</si>
  <si>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</si>
  <si>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</si>
  <si>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</si>
  <si>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</si>
  <si>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</si>
  <si>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</si>
  <si>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</si>
  <si>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</si>
  <si>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</si>
  <si>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</si>
  <si>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</si>
  <si>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</si>
  <si>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</si>
  <si>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</si>
  <si>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</si>
  <si>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</si>
  <si>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</si>
  <si>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</si>
  <si>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</si>
  <si>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</si>
  <si>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</si>
  <si>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</si>
  <si>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</si>
  <si>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</si>
  <si>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</si>
  <si>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</si>
  <si>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</si>
  <si>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</si>
  <si>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</si>
  <si>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</si>
  <si>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</si>
  <si>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</si>
  <si>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</si>
  <si>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</si>
  <si>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</si>
  <si>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</si>
  <si>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</si>
  <si>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</si>
  <si>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</si>
  <si>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</si>
  <si>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</si>
  <si>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</si>
  <si>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</si>
  <si>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</si>
  <si>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</si>
  <si>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</si>
  <si>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</si>
  <si>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</si>
  <si>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</si>
  <si>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</si>
  <si>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</si>
  <si>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</si>
  <si>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</si>
  <si>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</si>
  <si>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</si>
  <si>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</si>
  <si>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</si>
  <si>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</si>
  <si>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</si>
  <si>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</si>
  <si>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</si>
  <si>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</si>
  <si>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</si>
  <si>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</si>
  <si>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</si>
  <si>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</si>
  <si>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</si>
  <si>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</si>
  <si>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</si>
  <si>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</si>
  <si>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</si>
  <si>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</si>
  <si>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</si>
  <si>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</si>
  <si>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</si>
  <si>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</si>
  <si>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</si>
  <si>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</si>
  <si>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</si>
  <si>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</si>
  <si>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</si>
  <si>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</si>
  <si>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</si>
  <si>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</si>
  <si>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</si>
  <si>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</si>
  <si>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</si>
  <si>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</si>
  <si>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</si>
  <si>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</si>
  <si>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</si>
  <si>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</si>
  <si>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</si>
  <si>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</si>
  <si>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</si>
  <si>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</si>
  <si>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</si>
  <si>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</si>
  <si>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</si>
  <si>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</si>
  <si>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</si>
  <si>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</si>
  <si>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</si>
  <si>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</si>
  <si>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</si>
  <si>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</si>
  <si>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</si>
  <si>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</si>
  <si>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</si>
  <si>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</si>
  <si>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</si>
  <si>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</si>
  <si>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</si>
  <si>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</si>
  <si>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</si>
  <si>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</si>
  <si>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</si>
  <si>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</si>
  <si>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</si>
  <si>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</si>
  <si>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</si>
  <si>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</si>
  <si>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</si>
  <si>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</si>
  <si>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</si>
  <si>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</si>
  <si>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</si>
  <si>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</si>
  <si>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</si>
  <si>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</si>
  <si>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</si>
  <si>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</si>
  <si>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</si>
  <si>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</si>
  <si>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</si>
  <si>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</si>
  <si>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</si>
  <si>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</si>
  <si>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</si>
  <si>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</si>
  <si>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</si>
  <si>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</si>
  <si>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</si>
  <si>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</si>
  <si>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</si>
  <si>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</si>
  <si>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</si>
  <si>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</si>
  <si>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</si>
  <si>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</si>
  <si>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</si>
  <si>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</si>
  <si>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</si>
  <si>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</si>
  <si>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</si>
  <si>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</si>
  <si>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</si>
  <si>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</si>
  <si>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</si>
  <si>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</si>
  <si>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</si>
  <si>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</si>
  <si>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</si>
  <si>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</si>
  <si>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</si>
  <si>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</si>
  <si>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</si>
  <si>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</si>
  <si>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</si>
  <si>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</si>
  <si>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</si>
  <si>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</si>
  <si>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</si>
  <si>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</si>
  <si>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</si>
  <si>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</si>
  <si>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</si>
  <si>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</si>
  <si>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</si>
  <si>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</si>
  <si>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</si>
  <si>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</si>
  <si>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</si>
  <si>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</si>
  <si>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</si>
  <si>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</si>
  <si>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</si>
  <si>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</si>
  <si>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</si>
  <si>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</si>
  <si>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</si>
  <si>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</si>
  <si>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</si>
  <si>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</si>
  <si>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</si>
  <si>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</si>
  <si>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</si>
  <si>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</si>
  <si>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</si>
  <si>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</si>
  <si>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</si>
  <si>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</si>
  <si>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</si>
  <si>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</si>
  <si>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</si>
  <si>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</si>
  <si>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</si>
  <si>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</si>
  <si>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</si>
  <si>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</si>
  <si>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</si>
  <si>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</si>
  <si>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</si>
  <si>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</si>
  <si>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</si>
  <si>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</si>
  <si>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</si>
  <si>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</si>
  <si>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</si>
  <si>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</si>
  <si>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</si>
  <si>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</si>
  <si>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</si>
  <si>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</si>
  <si>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</si>
  <si>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</si>
  <si>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</si>
  <si>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</si>
  <si>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</si>
  <si>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</si>
  <si>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</si>
  <si>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</si>
  <si>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</si>
  <si>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</si>
  <si>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</si>
  <si>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</si>
  <si>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</si>
  <si>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</si>
  <si>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</si>
  <si>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</si>
  <si>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</si>
  <si>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</si>
  <si>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</si>
  <si>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</si>
  <si>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</si>
  <si>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</si>
  <si>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</si>
  <si>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</si>
  <si>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</si>
  <si>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</si>
  <si>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</si>
  <si>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</si>
  <si>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</si>
  <si>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</si>
  <si>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</si>
  <si>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</si>
  <si>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</si>
  <si>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</si>
  <si>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</si>
  <si>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</si>
  <si>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</si>
  <si>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</si>
  <si>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</si>
  <si>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</si>
  <si>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</si>
  <si>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</si>
  <si>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</si>
  <si>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</si>
  <si>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</si>
  <si>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</si>
  <si>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</si>
  <si>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</si>
  <si>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</si>
  <si>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</si>
  <si>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</si>
  <si>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</si>
  <si>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</si>
  <si>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</si>
  <si>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</si>
  <si>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</si>
  <si>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</si>
  <si>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</si>
  <si>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</si>
  <si>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</si>
  <si>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</si>
  <si>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</si>
  <si>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</si>
  <si>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</si>
  <si>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</si>
  <si>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</si>
  <si>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</si>
  <si>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</si>
  <si>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</si>
  <si>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</si>
  <si>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</si>
  <si>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</si>
  <si>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</si>
  <si>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</si>
  <si>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</si>
  <si>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</si>
  <si>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</si>
  <si>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</si>
  <si>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</si>
  <si>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</si>
  <si>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</si>
  <si>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</si>
  <si>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</si>
  <si>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</si>
  <si>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</si>
  <si>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</si>
  <si>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</si>
  <si>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</si>
  <si>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</si>
  <si>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</si>
  <si>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</si>
  <si>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</si>
  <si>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</si>
  <si>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</si>
  <si>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</si>
  <si>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</si>
  <si>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</si>
  <si>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</si>
  <si>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</si>
  <si>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</si>
  <si>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</si>
  <si>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</si>
  <si>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</si>
  <si>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</si>
  <si>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</si>
  <si>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</si>
  <si>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</si>
  <si>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</si>
  <si>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</si>
  <si>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</si>
  <si>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</si>
  <si>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</si>
  <si>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</si>
  <si>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</si>
  <si>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</si>
  <si>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</si>
  <si>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</si>
  <si>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</si>
  <si>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</si>
  <si>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</si>
  <si>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</si>
  <si>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</si>
  <si>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</si>
  <si>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</si>
  <si>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</si>
  <si>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</si>
  <si>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</si>
  <si>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</si>
  <si>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</si>
  <si>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</si>
  <si>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</si>
  <si>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</si>
  <si>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</si>
  <si>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</si>
  <si>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</si>
  <si>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</si>
  <si>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</si>
  <si>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</si>
  <si>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</si>
  <si>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</si>
  <si>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</si>
  <si>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</si>
  <si>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</si>
  <si>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</si>
  <si>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</si>
  <si>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</si>
  <si>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</si>
  <si>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</si>
  <si>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</si>
  <si>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</si>
  <si>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</si>
  <si>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</si>
  <si>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</si>
  <si>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</si>
  <si>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</si>
  <si>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</si>
  <si>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</si>
  <si>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</si>
  <si>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</si>
  <si>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</si>
  <si>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</si>
  <si>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</si>
  <si>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</si>
  <si>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</si>
  <si>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</si>
  <si>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</si>
  <si>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</si>
  <si>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</si>
  <si>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</si>
  <si>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</si>
  <si>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</si>
  <si>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</si>
  <si>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</si>
  <si>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</si>
  <si>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</si>
  <si>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</si>
  <si>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</si>
  <si>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</si>
  <si>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</si>
  <si>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</si>
  <si>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</si>
  <si>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</si>
  <si>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</si>
  <si>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</si>
  <si>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</si>
  <si>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</si>
  <si>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</si>
  <si>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</si>
  <si>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</si>
  <si>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</si>
  <si>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</si>
  <si>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</si>
  <si>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</si>
  <si>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</si>
  <si>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</si>
  <si>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</si>
  <si>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</si>
  <si>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</si>
  <si>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</si>
  <si>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</si>
  <si>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</si>
  <si>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</si>
  <si>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</si>
  <si>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</si>
  <si>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</si>
  <si>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</si>
  <si>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</si>
  <si>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</si>
  <si>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</si>
  <si>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</si>
  <si>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</si>
  <si>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</si>
  <si>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</si>
  <si>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</si>
  <si>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</si>
  <si>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</si>
  <si>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</si>
  <si>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</si>
  <si>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</si>
  <si>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</si>
  <si>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</si>
  <si>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</si>
  <si>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</si>
  <si>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</si>
  <si>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</si>
  <si>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</si>
  <si>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</si>
  <si>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</si>
  <si>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</si>
  <si>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</si>
  <si>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</si>
  <si>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</si>
  <si>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</si>
  <si>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</si>
  <si>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</si>
  <si>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</si>
  <si>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</si>
  <si>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</si>
  <si>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</si>
  <si>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</si>
  <si>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</si>
  <si>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</si>
  <si>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</si>
  <si>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</si>
  <si>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</si>
  <si>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</si>
  <si>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</si>
  <si>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</si>
  <si>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</si>
  <si>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</si>
  <si>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</si>
  <si>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</si>
  <si>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</si>
  <si>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</si>
  <si>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</si>
  <si>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</si>
  <si>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</si>
  <si>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</si>
  <si>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</si>
  <si>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</si>
  <si>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</si>
  <si>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</si>
  <si>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</si>
  <si>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</si>
  <si>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</si>
  <si>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</si>
  <si>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</si>
  <si>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</si>
  <si>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</si>
  <si>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</si>
  <si>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</si>
  <si>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</si>
  <si>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</si>
  <si>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</si>
  <si>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</si>
  <si>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</si>
  <si>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</si>
  <si>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</si>
  <si>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</si>
  <si>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</si>
  <si>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</si>
  <si>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</si>
  <si>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</si>
  <si>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</si>
  <si>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</si>
  <si>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</si>
  <si>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</si>
  <si>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</si>
  <si>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</si>
  <si>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</si>
  <si>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</si>
  <si>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</si>
  <si>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</si>
  <si>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</si>
  <si>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</si>
  <si>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</si>
  <si>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</si>
  <si>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</si>
  <si>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</si>
  <si>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</si>
  <si>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</si>
  <si>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</si>
  <si>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</si>
  <si>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</si>
  <si>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</si>
  <si>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</si>
  <si>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</si>
  <si>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</si>
  <si>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</si>
  <si>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</si>
  <si>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</si>
  <si>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</si>
  <si>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</si>
  <si>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</si>
  <si>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</si>
  <si>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</si>
  <si>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</si>
  <si>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</si>
  <si>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</si>
  <si>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</si>
  <si>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</si>
  <si>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</si>
  <si>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</si>
  <si>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</si>
  <si>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</si>
  <si>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</si>
  <si>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</si>
  <si>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</si>
  <si>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</si>
  <si>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</si>
  <si>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</si>
  <si>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</si>
  <si>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</si>
  <si>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</si>
  <si>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</si>
  <si>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</si>
  <si>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</si>
  <si>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</si>
  <si>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</si>
  <si>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</si>
  <si>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</si>
  <si>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</si>
  <si>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</si>
  <si>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</si>
  <si>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</si>
  <si>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</si>
  <si>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</si>
  <si>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</si>
  <si>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</si>
  <si>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</si>
  <si>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</si>
  <si>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</si>
  <si>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</si>
  <si>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</si>
  <si>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</si>
  <si>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</si>
  <si>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</si>
  <si>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</si>
  <si>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</si>
  <si>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</si>
  <si>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</si>
  <si>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</si>
  <si>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</si>
  <si>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</si>
  <si>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</si>
  <si>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</si>
  <si>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</si>
  <si>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</si>
  <si>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</si>
  <si>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</si>
  <si>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</si>
  <si>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</si>
  <si>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</si>
  <si>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</si>
  <si>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</si>
  <si>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</si>
  <si>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</si>
  <si>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</si>
  <si>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</si>
  <si>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</si>
  <si>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</si>
  <si>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</si>
  <si>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</si>
  <si>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</si>
  <si>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</si>
  <si>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</si>
  <si>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</si>
  <si>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</si>
  <si>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</si>
  <si>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</si>
  <si>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</si>
  <si>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</si>
  <si>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</si>
  <si>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</si>
  <si>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</si>
  <si>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</si>
  <si>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</si>
  <si>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</si>
  <si>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</si>
  <si>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</si>
  <si>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</si>
  <si>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</si>
  <si>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</si>
  <si>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</si>
  <si>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</si>
  <si>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</si>
  <si>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</si>
  <si>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</si>
  <si>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</si>
  <si>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</si>
  <si>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</si>
  <si>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</si>
  <si>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</si>
  <si>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</si>
  <si>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</si>
  <si>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</si>
  <si>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</si>
  <si>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</si>
  <si>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</si>
  <si>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</si>
  <si>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</si>
  <si>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</si>
  <si>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</si>
  <si>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</si>
  <si>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</si>
  <si>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</si>
  <si>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</si>
  <si>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</si>
  <si>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</si>
  <si>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</si>
  <si>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</si>
  <si>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</si>
  <si>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</si>
  <si>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</si>
  <si>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</si>
  <si>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</si>
  <si>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</si>
  <si>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</si>
  <si>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</si>
  <si>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</si>
  <si>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</si>
  <si>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</si>
  <si>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</si>
  <si>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</si>
  <si>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</si>
  <si>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</si>
  <si>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</si>
  <si>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</si>
  <si>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</si>
  <si>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</si>
  <si>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</si>
  <si>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</si>
  <si>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</si>
  <si>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</si>
  <si>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</si>
  <si>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</si>
  <si>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</si>
  <si>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</si>
  <si>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</si>
  <si>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</si>
  <si>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</si>
  <si>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</si>
  <si>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</si>
  <si>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</si>
  <si>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</si>
  <si>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</si>
  <si>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</si>
  <si>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</si>
  <si>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</si>
  <si>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</si>
  <si>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</si>
  <si>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</si>
  <si>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</si>
  <si>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</si>
  <si>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</si>
  <si>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</si>
  <si>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</si>
  <si>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</si>
  <si>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</si>
  <si>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</si>
  <si>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</si>
  <si>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</si>
  <si>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</si>
  <si>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</si>
  <si>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</si>
  <si>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</si>
  <si>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</si>
  <si>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</si>
  <si>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</si>
  <si>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</si>
  <si>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</si>
  <si>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</si>
  <si>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</si>
  <si>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</si>
  <si>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</si>
  <si>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</si>
  <si>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</si>
  <si>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</si>
  <si>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</si>
  <si>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</si>
  <si>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</si>
  <si>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</si>
  <si>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</si>
  <si>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</si>
  <si>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</si>
  <si>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</si>
  <si>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</si>
  <si>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</si>
  <si>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</si>
  <si>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</si>
  <si>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</si>
  <si>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</si>
  <si>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</si>
  <si>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</si>
  <si>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</si>
  <si>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</si>
  <si>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</si>
  <si>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</si>
  <si>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</si>
  <si>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</si>
  <si>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</si>
  <si>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</si>
  <si>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</si>
  <si>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</si>
  <si>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</si>
  <si>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</si>
  <si>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</si>
  <si>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</si>
  <si>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</si>
  <si>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</si>
  <si>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</si>
  <si>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</si>
  <si>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</si>
  <si>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</si>
  <si>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</si>
  <si>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</si>
  <si>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</si>
  <si>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</si>
  <si>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</si>
  <si>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</si>
  <si>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</si>
  <si>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</si>
  <si>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</si>
  <si>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</si>
  <si>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</si>
  <si>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</si>
  <si>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</si>
  <si>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</si>
  <si>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</si>
  <si>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</si>
  <si>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</si>
  <si>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</si>
  <si>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</si>
  <si>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</si>
  <si>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</si>
  <si>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</si>
  <si>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</si>
  <si>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</si>
  <si>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</si>
  <si>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</si>
  <si>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</si>
  <si>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</si>
  <si>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</si>
  <si>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</si>
  <si>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</si>
  <si>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</si>
  <si>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</si>
  <si>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</si>
  <si>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</si>
  <si>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</si>
  <si>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</si>
  <si>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</si>
  <si>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</si>
  <si>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</si>
  <si>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</si>
  <si>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</si>
  <si>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</si>
  <si>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</si>
  <si>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</si>
  <si>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</si>
  <si>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</si>
  <si>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</si>
  <si>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</si>
  <si>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</si>
  <si>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</si>
  <si>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</si>
  <si>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</si>
  <si>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</si>
  <si>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</si>
  <si>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</si>
  <si>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</si>
  <si>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</si>
  <si>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</si>
  <si>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</si>
  <si>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</si>
  <si>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</si>
  <si>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</si>
  <si>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</si>
  <si>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</si>
  <si>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</si>
  <si>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</si>
  <si>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</si>
  <si>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</si>
  <si>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</si>
  <si>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</si>
  <si>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</si>
  <si>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</si>
  <si>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</si>
  <si>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</si>
  <si>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</si>
  <si>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</si>
  <si>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</si>
  <si>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</si>
  <si>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</si>
  <si>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</si>
  <si>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</si>
  <si>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</si>
  <si>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</si>
  <si>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</si>
  <si>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</si>
  <si>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</si>
  <si>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</si>
  <si>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</si>
  <si>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</si>
  <si>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</si>
  <si>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</si>
  <si>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</si>
  <si>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</si>
  <si>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</si>
  <si>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</si>
  <si>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</si>
  <si>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</si>
  <si>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</si>
  <si>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</si>
  <si>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</si>
  <si>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</si>
  <si>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</si>
  <si>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</si>
  <si>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</si>
  <si>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</si>
  <si>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</si>
  <si>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</si>
  <si>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</si>
  <si>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</si>
  <si>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</si>
  <si>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</si>
  <si>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</si>
  <si>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</si>
  <si>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</si>
  <si>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</si>
  <si>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</si>
  <si>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</si>
  <si>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</si>
  <si>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</si>
  <si>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</si>
  <si>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</si>
  <si>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</si>
  <si>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</si>
  <si>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</si>
  <si>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</si>
  <si>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</si>
  <si>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</si>
  <si>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</si>
  <si>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</si>
  <si>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</si>
  <si>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</si>
  <si>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</si>
  <si>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</si>
  <si>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</si>
  <si>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</si>
  <si>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</si>
  <si>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</si>
  <si>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</si>
  <si>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</si>
  <si>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</si>
  <si>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</si>
  <si>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</si>
  <si>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</si>
  <si>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</si>
  <si>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</si>
  <si>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</si>
  <si>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</si>
  <si>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</si>
  <si>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</si>
  <si>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</si>
  <si>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</si>
  <si>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</si>
  <si>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</si>
  <si>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</si>
  <si>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</si>
  <si>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</si>
  <si>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</si>
  <si>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</si>
  <si>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</si>
  <si>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</si>
  <si>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</si>
  <si>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</si>
  <si>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</si>
  <si>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</si>
  <si>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</si>
  <si>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</si>
  <si>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</si>
  <si>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</si>
  <si>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</si>
  <si>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</si>
  <si>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</si>
  <si>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</si>
  <si>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</si>
  <si>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</si>
  <si>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</si>
  <si>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</si>
  <si>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</si>
  <si>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</si>
  <si>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</si>
  <si>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</si>
  <si>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</si>
  <si>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</si>
  <si>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</si>
  <si>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</si>
  <si>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</si>
  <si>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</si>
  <si>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</si>
  <si>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</si>
  <si>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</si>
  <si>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</si>
  <si>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</si>
  <si>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</si>
  <si>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</si>
  <si>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</si>
  <si>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</si>
  <si>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</si>
  <si>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</si>
  <si>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</si>
  <si>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</si>
  <si>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</si>
  <si>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</si>
  <si>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</si>
  <si>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</si>
  <si>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</si>
  <si>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</si>
  <si>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</si>
  <si>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</si>
  <si>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</si>
  <si>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</si>
  <si>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</si>
  <si>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</si>
  <si>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</si>
  <si>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</si>
  <si>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</si>
  <si>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</si>
  <si>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</si>
  <si>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</si>
  <si>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</si>
  <si>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</si>
  <si>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</si>
  <si>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</si>
  <si>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</si>
  <si>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</si>
  <si>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</si>
  <si>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</si>
  <si>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</si>
  <si>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</si>
  <si>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</si>
  <si>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</si>
  <si>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</si>
  <si>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</si>
  <si>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</si>
  <si>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</si>
  <si>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</si>
  <si>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</si>
  <si>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</si>
  <si>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</si>
  <si>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</si>
  <si>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</si>
  <si>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</si>
  <si>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</si>
  <si>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</si>
  <si>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</si>
  <si>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</si>
  <si>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</si>
  <si>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</si>
  <si>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</si>
  <si>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</si>
  <si>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</si>
  <si>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</si>
  <si>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</si>
  <si>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</si>
  <si>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</si>
  <si>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</si>
  <si>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</si>
  <si>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</si>
  <si>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</si>
  <si>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</si>
  <si>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</si>
  <si>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</si>
  <si>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</si>
  <si>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</si>
  <si>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</si>
  <si>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</si>
  <si>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</si>
  <si>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</si>
  <si>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</si>
  <si>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</si>
  <si>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</si>
  <si>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</si>
  <si>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</si>
  <si>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</si>
  <si>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</si>
  <si>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</si>
  <si>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</si>
  <si>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</si>
  <si>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</si>
  <si>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</si>
  <si>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</si>
  <si>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</si>
  <si>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</si>
  <si>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</si>
  <si>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</si>
  <si>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</si>
  <si>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</si>
  <si>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</si>
  <si>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</si>
  <si>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</si>
  <si>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</si>
  <si>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</si>
  <si>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</si>
  <si>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</si>
  <si>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</si>
  <si>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</si>
  <si>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</si>
  <si>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</si>
  <si>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</si>
  <si>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</si>
  <si>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</si>
  <si>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</si>
  <si>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</si>
  <si>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</si>
  <si>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</si>
  <si>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</si>
  <si>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</si>
  <si>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</si>
  <si>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</si>
  <si>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</si>
  <si>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</si>
  <si>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</si>
  <si>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</si>
  <si>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</si>
  <si>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</si>
  <si>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</si>
  <si>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</si>
  <si>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</si>
  <si>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</si>
  <si>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</si>
  <si>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</si>
  <si>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</si>
  <si>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</si>
  <si>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</si>
  <si>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</si>
  <si>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</si>
  <si>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</si>
  <si>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</si>
  <si>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</si>
  <si>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</si>
  <si>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</si>
  <si>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</si>
  <si>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</si>
  <si>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</si>
  <si>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</si>
  <si>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</si>
  <si>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</si>
  <si>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</si>
  <si>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</si>
  <si>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</si>
  <si>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</si>
  <si>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</si>
  <si>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</si>
  <si>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</si>
  <si>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</si>
  <si>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</si>
  <si>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</si>
  <si>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</si>
  <si>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</si>
  <si>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</si>
  <si>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</si>
  <si>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</si>
  <si>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</si>
  <si>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</si>
  <si>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</si>
  <si>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</si>
  <si>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</si>
  <si>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</si>
  <si>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</si>
  <si>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</si>
  <si>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</si>
  <si>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</si>
  <si>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</si>
  <si>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</si>
  <si>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</si>
  <si>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</si>
  <si>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</si>
  <si>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</si>
  <si>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</si>
  <si>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</si>
  <si>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</si>
  <si>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</si>
  <si>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</si>
  <si>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</si>
  <si>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</si>
  <si>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</si>
  <si>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</si>
  <si>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</si>
  <si>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</si>
  <si>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</si>
  <si>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</si>
  <si>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</si>
  <si>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</si>
  <si>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</si>
  <si>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</si>
  <si>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</si>
  <si>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</si>
  <si>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</si>
  <si>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</si>
  <si>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</si>
  <si>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</si>
  <si>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</si>
  <si>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</si>
  <si>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</si>
  <si>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</si>
  <si>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</si>
  <si>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</si>
  <si>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</si>
  <si>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</si>
  <si>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</si>
  <si>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</si>
  <si>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</si>
  <si>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</si>
  <si>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</si>
  <si>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</si>
  <si>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</si>
  <si>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</si>
  <si>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</si>
  <si>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</si>
  <si>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</si>
  <si>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</si>
  <si>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</si>
  <si>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</si>
  <si>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</si>
  <si>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</si>
  <si>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</si>
  <si>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</si>
  <si>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</si>
  <si>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</si>
  <si>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</si>
  <si>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</si>
  <si>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</si>
  <si>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</si>
  <si>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</si>
  <si>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</si>
  <si>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</si>
  <si>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</si>
  <si>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</si>
  <si>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</si>
  <si>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</si>
  <si>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</si>
  <si>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</si>
  <si>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</si>
  <si>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</si>
  <si>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</si>
  <si>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</si>
  <si>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</si>
  <si>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</si>
  <si>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</si>
  <si>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</si>
  <si>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</si>
  <si>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</si>
  <si>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</si>
  <si>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</si>
  <si>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</si>
  <si>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</si>
  <si>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</si>
  <si>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</si>
  <si>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</si>
  <si>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</si>
  <si>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</si>
  <si>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</si>
  <si>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</si>
  <si>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</si>
  <si>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</si>
  <si>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</si>
  <si>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</si>
  <si>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</si>
  <si>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</si>
  <si>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</si>
  <si>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</si>
  <si>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</si>
  <si>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</si>
  <si>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</si>
  <si>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</si>
  <si>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</si>
  <si>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</si>
  <si>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</si>
  <si>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</si>
  <si>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</si>
  <si>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</si>
  <si>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</si>
  <si>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</si>
  <si>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</si>
  <si>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</si>
  <si>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</si>
  <si>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</si>
  <si>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</si>
  <si>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</si>
  <si>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</si>
  <si>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</si>
  <si>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</si>
  <si>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</si>
  <si>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</si>
  <si>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</si>
  <si>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</si>
  <si>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</si>
  <si>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</si>
  <si>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</si>
  <si>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</si>
  <si>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</si>
  <si>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</si>
  <si>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</si>
  <si>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</si>
  <si>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</si>
  <si>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</si>
  <si>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</si>
  <si>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</si>
  <si>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</si>
  <si>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</si>
  <si>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</si>
  <si>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</si>
  <si>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</si>
  <si>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</si>
  <si>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</si>
  <si>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</si>
  <si>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</si>
  <si>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</si>
  <si>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</si>
  <si>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</si>
  <si>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</si>
  <si>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</si>
  <si>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</si>
  <si>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</si>
  <si>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</si>
  <si>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</si>
  <si>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</si>
  <si>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</si>
  <si>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</si>
  <si>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</si>
  <si>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</si>
  <si>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</si>
  <si>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</si>
  <si>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</si>
  <si>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</si>
  <si>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</si>
  <si>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</si>
  <si>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</si>
  <si>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</si>
  <si>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</si>
  <si>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</si>
  <si>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</si>
  <si>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</si>
  <si>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</si>
  <si>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</si>
  <si>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</si>
  <si>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</si>
  <si>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</si>
  <si>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</si>
  <si>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</si>
  <si>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</si>
  <si>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</si>
  <si>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</si>
  <si>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</si>
  <si>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</si>
  <si>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</si>
  <si>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</si>
  <si>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</si>
  <si>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</si>
  <si>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</si>
  <si>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</si>
  <si>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</si>
  <si>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</si>
  <si>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</si>
  <si>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</si>
  <si>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</si>
  <si>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</si>
  <si>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</si>
  <si>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</si>
  <si>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</si>
  <si>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</si>
  <si>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</si>
  <si>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</si>
  <si>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</si>
  <si>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</si>
  <si>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</si>
  <si>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</si>
  <si>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</si>
  <si>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</si>
  <si>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</si>
  <si>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</si>
  <si>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</si>
  <si>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</si>
  <si>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</si>
  <si>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</si>
  <si>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</si>
  <si>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</si>
  <si>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</si>
  <si>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</si>
  <si>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</si>
  <si>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</si>
  <si>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</si>
  <si>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</si>
  <si>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</si>
  <si>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</si>
  <si>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</si>
  <si>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</si>
  <si>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</si>
  <si>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</si>
  <si>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</si>
  <si>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</si>
  <si>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</si>
  <si>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</si>
  <si>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</si>
  <si>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</si>
  <si>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</si>
  <si>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</si>
  <si>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</si>
  <si>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</si>
  <si>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</si>
  <si>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</si>
  <si>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</si>
  <si>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</si>
  <si>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</si>
  <si>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</si>
  <si>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</si>
  <si>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</si>
  <si>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</si>
  <si>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</si>
  <si>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</si>
  <si>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</si>
  <si>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</si>
  <si>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</si>
  <si>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</si>
  <si>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</si>
  <si>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</si>
  <si>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</si>
  <si>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</si>
  <si>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</si>
  <si>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</si>
  <si>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</si>
  <si>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</si>
  <si>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</si>
  <si>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</si>
  <si>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</si>
  <si>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</si>
  <si>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</si>
  <si>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</si>
  <si>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</si>
  <si>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</si>
  <si>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</si>
  <si>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</si>
  <si>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</si>
  <si>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</si>
  <si>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</si>
  <si>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</si>
  <si>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</si>
  <si>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</si>
  <si>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</si>
  <si>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</si>
  <si>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</si>
  <si>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</si>
  <si>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</si>
  <si>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</si>
  <si>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</si>
  <si>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</si>
  <si>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</si>
  <si>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</si>
  <si>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</si>
  <si>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</si>
  <si>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</si>
  <si>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</si>
  <si>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</si>
  <si>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</si>
  <si>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</si>
  <si>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</si>
  <si>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</si>
  <si>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</si>
  <si>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</si>
  <si>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</si>
  <si>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</si>
  <si>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</si>
  <si>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</si>
  <si>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</si>
  <si>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</si>
  <si>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</si>
  <si>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</si>
  <si>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</si>
  <si>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</si>
  <si>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</si>
  <si>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</si>
  <si>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</si>
  <si>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</si>
  <si>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</si>
  <si>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</si>
  <si>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</si>
  <si>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</si>
  <si>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</si>
  <si>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</si>
  <si>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</si>
  <si>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</si>
  <si>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</si>
  <si>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</si>
  <si>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</si>
  <si>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</si>
  <si>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</si>
  <si>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</si>
  <si>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</si>
  <si>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</si>
  <si>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</si>
  <si>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</si>
  <si>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</si>
  <si>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</si>
  <si>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</si>
  <si>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</si>
  <si>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</si>
  <si>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</si>
  <si>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</si>
  <si>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</si>
  <si>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</si>
  <si>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</si>
  <si>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</si>
  <si>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</si>
  <si>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</si>
  <si>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</si>
  <si>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</si>
  <si>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</si>
  <si>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</si>
  <si>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</si>
  <si>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</si>
  <si>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</si>
  <si>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</si>
  <si>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</si>
  <si>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</si>
  <si>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</si>
  <si>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</si>
  <si>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</si>
  <si>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</si>
  <si>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</si>
  <si>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</si>
  <si>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</si>
  <si>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</si>
  <si>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</si>
  <si>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</si>
  <si>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</si>
  <si>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</si>
  <si>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</si>
  <si>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</si>
  <si>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</si>
  <si>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</si>
  <si>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</si>
  <si>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</si>
  <si>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</si>
  <si>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</si>
  <si>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</si>
  <si>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</si>
  <si>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</si>
  <si>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</si>
  <si>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</si>
  <si>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</si>
  <si>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</si>
  <si>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</si>
  <si>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</si>
  <si>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</si>
  <si>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</si>
  <si>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</si>
  <si>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</si>
  <si>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</si>
  <si>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</si>
  <si>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</si>
  <si>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</si>
  <si>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</si>
  <si>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</si>
  <si>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</si>
  <si>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</si>
  <si>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</si>
  <si>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</si>
  <si>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</si>
  <si>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</si>
  <si>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</si>
  <si>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</si>
  <si>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</si>
  <si>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</si>
  <si>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</si>
  <si>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</si>
  <si>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</si>
  <si>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</si>
  <si>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</si>
  <si>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</si>
  <si>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</si>
  <si>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</si>
  <si>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</si>
  <si>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</si>
  <si>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</si>
  <si>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</si>
  <si>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</si>
  <si>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</si>
  <si>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</si>
  <si>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</si>
  <si>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</si>
  <si>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</si>
  <si>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</si>
  <si>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</si>
  <si>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</si>
  <si>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</si>
  <si>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</si>
  <si>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</si>
  <si>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</si>
  <si>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</si>
  <si>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</si>
  <si>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</si>
  <si>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</si>
  <si>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</si>
  <si>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</si>
  <si>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</si>
  <si>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</si>
  <si>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</si>
  <si>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</si>
  <si>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</si>
  <si>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</si>
  <si>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</si>
  <si>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</si>
  <si>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</si>
  <si>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</si>
  <si>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</si>
  <si>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</si>
  <si>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</si>
  <si>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</si>
  <si>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</si>
  <si>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</si>
  <si>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</si>
  <si>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</si>
  <si>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</si>
  <si>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</si>
  <si>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</si>
  <si>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</si>
  <si>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</si>
  <si>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</si>
  <si>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</si>
  <si>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</si>
  <si>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</si>
  <si>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</si>
  <si>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</si>
  <si>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</si>
  <si>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</si>
  <si>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</si>
  <si>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</si>
  <si>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</si>
  <si>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</si>
  <si>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</si>
  <si>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</si>
  <si>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</si>
  <si>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</si>
  <si>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</si>
  <si>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</si>
  <si>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</si>
  <si>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</si>
  <si>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</si>
  <si>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</si>
  <si>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</si>
  <si>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</si>
  <si>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</si>
  <si>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</si>
  <si>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</si>
  <si>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</si>
  <si>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</si>
  <si>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</si>
  <si>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</si>
  <si>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</si>
  <si>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</si>
  <si>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</si>
  <si>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</si>
  <si>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</si>
  <si>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</si>
  <si>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</si>
  <si>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</si>
  <si>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</si>
  <si>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</si>
  <si>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</si>
  <si>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</si>
  <si>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</si>
  <si>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</si>
  <si>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</si>
  <si>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</si>
  <si>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</si>
  <si>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</si>
  <si>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</si>
  <si>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</si>
  <si>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</si>
  <si>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</si>
  <si>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</si>
  <si>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</si>
  <si>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</si>
  <si>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</si>
  <si>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</si>
  <si>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</si>
  <si>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</si>
  <si>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</si>
  <si>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</si>
  <si>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</si>
  <si>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</si>
  <si>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</si>
  <si>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</si>
  <si>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</si>
  <si>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</si>
  <si>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</si>
  <si>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</si>
  <si>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</si>
  <si>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</si>
  <si>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</si>
  <si>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</si>
  <si>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</si>
  <si>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</si>
  <si>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</si>
  <si>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</si>
  <si>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</si>
  <si>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</si>
  <si>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</si>
  <si>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</si>
  <si>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</si>
  <si>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</si>
  <si>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</si>
  <si>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</si>
  <si>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</si>
  <si>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</si>
  <si>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</si>
  <si>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</si>
  <si>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</si>
  <si>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</si>
  <si>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</si>
  <si>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</si>
  <si>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</si>
  <si>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</si>
  <si>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</si>
  <si>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</si>
  <si>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</si>
  <si>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</si>
  <si>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</si>
  <si>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</si>
  <si>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</si>
  <si>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</si>
  <si>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</si>
  <si>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</si>
  <si>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</si>
  <si>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</si>
  <si>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</si>
  <si>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</si>
  <si>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</si>
  <si>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</si>
  <si>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</si>
  <si>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</si>
  <si>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</si>
  <si>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</si>
  <si>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</si>
  <si>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</si>
  <si>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</si>
  <si>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</si>
  <si>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</si>
  <si>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</si>
  <si>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</si>
  <si>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</si>
  <si>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</si>
  <si>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</si>
  <si>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</si>
  <si>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</si>
  <si>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</si>
  <si>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</si>
  <si>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</si>
  <si>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</si>
  <si>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</si>
  <si>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</si>
  <si>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</si>
  <si>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</si>
  <si>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</si>
  <si>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</si>
  <si>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</si>
  <si>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</si>
  <si>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</si>
  <si>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</si>
  <si>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</si>
  <si>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</si>
  <si>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</si>
  <si>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</si>
  <si>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</si>
  <si>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</si>
  <si>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</si>
  <si>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</si>
  <si>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</si>
  <si>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</si>
  <si>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</si>
  <si>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</si>
  <si>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</si>
  <si>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</si>
  <si>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</si>
  <si>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</si>
  <si>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</si>
  <si>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</si>
  <si>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</si>
  <si>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</si>
  <si>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</si>
  <si>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</si>
  <si>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</si>
  <si>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</si>
  <si>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</si>
  <si>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</si>
  <si>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</si>
  <si>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</si>
  <si>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</si>
  <si>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</si>
  <si>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</si>
  <si>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</si>
  <si>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</si>
  <si>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</si>
  <si>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</si>
  <si>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</si>
  <si>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</si>
  <si>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</si>
  <si>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</si>
  <si>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</si>
  <si>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</si>
  <si>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</si>
  <si>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</si>
  <si>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</si>
  <si>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</si>
  <si>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</si>
  <si>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</si>
  <si>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</si>
  <si>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</si>
  <si>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</si>
  <si>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</si>
  <si>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</si>
  <si>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</si>
  <si>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</si>
  <si>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</si>
  <si>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</si>
  <si>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</si>
  <si>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</si>
  <si>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</si>
  <si>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</si>
  <si>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</si>
  <si>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</si>
  <si>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</si>
  <si>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</si>
  <si>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</si>
  <si>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</si>
  <si>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</si>
  <si>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</si>
  <si>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</si>
  <si>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</si>
  <si>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</si>
  <si>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</si>
  <si>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</si>
  <si>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</si>
  <si>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</si>
  <si>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</si>
  <si>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</si>
  <si>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</si>
  <si>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</si>
  <si>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</si>
  <si>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</si>
  <si>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</si>
  <si>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</si>
  <si>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</si>
  <si>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</si>
  <si>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</si>
  <si>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</si>
  <si>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</si>
  <si>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</si>
  <si>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</si>
  <si>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</si>
  <si>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</si>
  <si>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</si>
  <si>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</si>
  <si>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</si>
  <si>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</si>
  <si>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</si>
  <si>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</si>
  <si>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</si>
  <si>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</si>
  <si>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</si>
  <si>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</si>
  <si>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</si>
  <si>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</si>
  <si>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</si>
  <si>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</si>
  <si>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</si>
  <si>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</si>
  <si>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</si>
  <si>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</si>
  <si>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</si>
  <si>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</si>
  <si>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</si>
  <si>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</si>
  <si>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</si>
  <si>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</si>
  <si>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</si>
  <si>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</si>
  <si>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</si>
  <si>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</si>
  <si>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</si>
  <si>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</si>
  <si>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</si>
  <si>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</si>
  <si>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</si>
  <si>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</si>
  <si>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</si>
  <si>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</si>
  <si>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</si>
  <si>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</si>
  <si>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</si>
  <si>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</si>
  <si>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</si>
  <si>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</si>
  <si>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</si>
  <si>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</si>
  <si>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</si>
  <si>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</si>
  <si>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</si>
  <si>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</si>
  <si>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</si>
  <si>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</si>
  <si>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</si>
  <si>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</si>
  <si>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</si>
  <si>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</si>
  <si>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</si>
  <si>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</si>
  <si>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</si>
  <si>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</si>
  <si>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</si>
  <si>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</si>
  <si>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</si>
  <si>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</si>
  <si>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</si>
  <si>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</si>
  <si>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</si>
  <si>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</si>
  <si>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</si>
  <si>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</si>
  <si>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</si>
  <si>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</si>
  <si>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</si>
  <si>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</si>
  <si>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</si>
  <si>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</si>
  <si>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</si>
  <si>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</si>
  <si>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</si>
  <si>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</si>
  <si>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</si>
  <si>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</si>
  <si>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</si>
  <si>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</si>
  <si>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</si>
  <si>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</si>
  <si>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</si>
  <si>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</si>
  <si>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</si>
  <si>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</si>
  <si>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</si>
  <si>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</si>
  <si>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</si>
  <si>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</si>
  <si>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</si>
  <si>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</si>
  <si>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</si>
  <si>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</si>
  <si>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</si>
  <si>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</si>
  <si>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</si>
  <si>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</si>
  <si>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</si>
  <si>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</si>
  <si>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</si>
  <si>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</si>
  <si>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</si>
  <si>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</si>
  <si>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</si>
  <si>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</si>
  <si>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</si>
  <si>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</si>
  <si>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</si>
  <si>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</si>
  <si>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</si>
  <si>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</si>
  <si>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</si>
  <si>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</si>
  <si>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</si>
  <si>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</si>
  <si>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</si>
  <si>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</si>
  <si>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</si>
  <si>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</si>
  <si>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</si>
  <si>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</si>
  <si>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</si>
  <si>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</si>
  <si>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</si>
  <si>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</si>
  <si>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</si>
  <si>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</si>
  <si>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</si>
  <si>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</si>
  <si>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</si>
  <si>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</si>
  <si>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</si>
  <si>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</si>
  <si>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</si>
  <si>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</si>
  <si>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</si>
  <si>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</si>
  <si>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</si>
  <si>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</si>
  <si>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</si>
  <si>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</si>
  <si>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</si>
  <si>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</si>
  <si>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</si>
  <si>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</si>
  <si>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</si>
  <si>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</si>
  <si>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</si>
  <si>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</si>
  <si>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</si>
  <si>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</si>
  <si>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</si>
  <si>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</si>
  <si>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</si>
  <si>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</si>
  <si>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</si>
  <si>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</si>
  <si>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</si>
  <si>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</si>
  <si>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</si>
  <si>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</si>
  <si>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</si>
  <si>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</si>
  <si>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</si>
  <si>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</si>
  <si>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</si>
  <si>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</si>
  <si>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</si>
  <si>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</si>
  <si>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</si>
  <si>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</si>
  <si>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</si>
  <si>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</si>
  <si>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</si>
  <si>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</si>
  <si>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</si>
  <si>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</si>
  <si>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</si>
  <si>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</si>
  <si>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</si>
  <si>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</si>
  <si>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</si>
  <si>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</si>
  <si>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</si>
  <si>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</si>
  <si>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</si>
  <si>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</si>
  <si>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</si>
  <si>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</si>
  <si>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</si>
  <si>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</si>
  <si>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</si>
  <si>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</si>
  <si>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</si>
  <si>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</si>
  <si>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</si>
  <si>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</si>
  <si>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</si>
  <si>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</si>
  <si>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</si>
  <si>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</si>
  <si>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</si>
  <si>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</si>
  <si>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</si>
  <si>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</si>
  <si>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</si>
  <si>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</si>
  <si>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</si>
  <si>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</si>
  <si>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</si>
  <si>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</si>
  <si>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</si>
  <si>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</si>
  <si>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</si>
  <si>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</si>
  <si>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</si>
  <si>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</si>
  <si>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</si>
  <si>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</si>
  <si>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</si>
  <si>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</si>
  <si>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</si>
  <si>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</si>
  <si>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</si>
  <si>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</si>
  <si>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</si>
  <si>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</si>
  <si>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</si>
  <si>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</si>
  <si>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</si>
  <si>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</si>
  <si>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</si>
  <si>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</si>
  <si>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</si>
  <si>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</si>
  <si>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</si>
  <si>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</si>
  <si>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</si>
  <si>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</si>
  <si>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</si>
  <si>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</si>
  <si>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</si>
  <si>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</si>
  <si>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</si>
  <si>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</si>
  <si>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</si>
  <si>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</si>
  <si>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</si>
  <si>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</si>
  <si>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</si>
  <si>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</si>
  <si>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</si>
  <si>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</si>
  <si>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</si>
  <si>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</si>
  <si>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</si>
  <si>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</si>
  <si>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</si>
  <si>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</si>
  <si>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</si>
  <si>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</si>
  <si>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</si>
  <si>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</si>
  <si>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</si>
  <si>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</si>
  <si>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</si>
  <si>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</si>
  <si>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</si>
  <si>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</si>
  <si>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</si>
  <si>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</si>
  <si>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</si>
  <si>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</si>
  <si>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</si>
  <si>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</si>
  <si>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</si>
  <si>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</si>
  <si>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</si>
  <si>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</si>
  <si>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</si>
  <si>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</si>
  <si>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</si>
  <si>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</si>
  <si>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</si>
  <si>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</si>
  <si>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</si>
  <si>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</si>
  <si>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</si>
  <si>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</si>
  <si>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</si>
  <si>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</si>
  <si>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</si>
  <si>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</si>
  <si>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</si>
  <si>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</si>
  <si>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</si>
  <si>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</si>
  <si>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</si>
  <si>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</si>
  <si>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</si>
  <si>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</si>
  <si>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</si>
  <si>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</si>
  <si>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</si>
  <si>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</si>
  <si>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</si>
  <si>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</si>
  <si>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</si>
  <si>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</si>
  <si>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</si>
  <si>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</si>
  <si>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</si>
  <si>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</si>
  <si>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</si>
  <si>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</si>
  <si>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</si>
  <si>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</si>
  <si>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</si>
  <si>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</si>
  <si>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</si>
  <si>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</si>
  <si>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</si>
  <si>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</si>
  <si>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</si>
  <si>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</si>
  <si>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</si>
  <si>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</si>
  <si>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</si>
  <si>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</si>
  <si>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</si>
  <si>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</si>
  <si>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</si>
  <si>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</si>
  <si>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</si>
  <si>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</si>
  <si>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</si>
  <si>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</si>
  <si>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</si>
  <si>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</si>
  <si>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</si>
  <si>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</si>
  <si>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</si>
  <si>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</si>
  <si>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</si>
  <si>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</si>
  <si>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</si>
  <si>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</si>
  <si>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</si>
  <si>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</si>
  <si>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</si>
  <si>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</si>
  <si>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</si>
  <si>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</si>
  <si>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</si>
  <si>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</si>
  <si>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</si>
  <si>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</si>
  <si>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</si>
  <si>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</si>
  <si>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</si>
  <si>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</si>
  <si>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</si>
  <si>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</si>
  <si>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</si>
  <si>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</si>
  <si>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</si>
  <si>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</si>
  <si>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</si>
  <si>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</si>
  <si>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</si>
  <si>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</si>
  <si>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</si>
  <si>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</si>
  <si>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</si>
  <si>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</si>
  <si>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</si>
  <si>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</si>
  <si>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</si>
  <si>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</si>
  <si>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</si>
  <si>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</si>
  <si>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</si>
  <si>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</si>
  <si>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</si>
  <si>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</si>
  <si>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</si>
  <si>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</si>
  <si>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</si>
  <si>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</si>
  <si>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</si>
  <si>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</si>
  <si>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</si>
  <si>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</si>
  <si>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</si>
  <si>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</si>
  <si>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</si>
  <si>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</si>
  <si>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</si>
  <si>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</si>
  <si>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</si>
  <si>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</si>
  <si>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</si>
  <si>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</si>
  <si>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</si>
  <si>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</si>
  <si>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</si>
  <si>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</si>
  <si>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</si>
  <si>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</si>
  <si>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</si>
  <si>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</si>
  <si>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</si>
  <si>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</si>
  <si>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</si>
  <si>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</si>
  <si>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</si>
  <si>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</si>
  <si>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</si>
  <si>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</si>
  <si>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</si>
  <si>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</si>
  <si>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</si>
  <si>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</si>
  <si>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</si>
  <si>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</si>
  <si>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</si>
  <si>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</si>
  <si>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</si>
  <si>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</si>
  <si>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</si>
  <si>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</si>
  <si>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</si>
  <si>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</si>
  <si>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</si>
  <si>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</si>
  <si>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</si>
  <si>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</si>
  <si>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</si>
  <si>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</si>
  <si>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</si>
  <si>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</si>
  <si>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</si>
  <si>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</si>
  <si>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</si>
  <si>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</si>
  <si>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</si>
  <si>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</si>
  <si>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</si>
  <si>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</si>
  <si>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</si>
  <si>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</si>
  <si>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</si>
  <si>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</si>
  <si>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</si>
  <si>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</si>
  <si>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</si>
  <si>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</si>
  <si>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</si>
  <si>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</si>
  <si>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</si>
  <si>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</si>
  <si>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</si>
  <si>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</si>
  <si>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</si>
  <si>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</si>
  <si>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</si>
  <si>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</si>
  <si>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</si>
  <si>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</si>
  <si>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</si>
  <si>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</si>
  <si>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</si>
  <si>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</si>
  <si>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</si>
  <si>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</si>
  <si>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</si>
  <si>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</si>
  <si>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</si>
  <si>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</si>
  <si>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</si>
  <si>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</si>
  <si>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</si>
  <si>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</si>
  <si>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</si>
  <si>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</si>
  <si>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</si>
  <si>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</si>
  <si>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</si>
  <si>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</si>
  <si>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</si>
  <si>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</si>
  <si>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</si>
  <si>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</si>
  <si>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</si>
  <si>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</si>
  <si>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</si>
  <si>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</si>
  <si>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</si>
  <si>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</si>
  <si>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</si>
  <si>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</si>
  <si>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</si>
  <si>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</si>
  <si>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</si>
  <si>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</si>
  <si>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</si>
  <si>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</si>
  <si>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</si>
  <si>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</si>
  <si>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</si>
  <si>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</si>
  <si>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</si>
  <si>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</si>
  <si>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</si>
  <si>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</si>
  <si>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</si>
  <si>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</si>
  <si>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</si>
  <si>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</si>
  <si>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</si>
  <si>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</si>
  <si>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</si>
  <si>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</si>
  <si>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</si>
  <si>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</si>
  <si>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</si>
  <si>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</si>
  <si>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</si>
  <si>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</si>
  <si>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</si>
  <si>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</si>
  <si>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</si>
  <si>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</si>
  <si>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</si>
  <si>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</si>
  <si>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</si>
  <si>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</si>
  <si>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</si>
  <si>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</si>
  <si>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</si>
  <si>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</si>
  <si>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</si>
  <si>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</si>
  <si>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</si>
  <si>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</si>
  <si>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</si>
  <si>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</si>
  <si>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</si>
  <si>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</si>
  <si>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</si>
  <si>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</si>
  <si>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</si>
  <si>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</si>
  <si>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</si>
  <si>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</si>
  <si>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</si>
  <si>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</si>
  <si>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</si>
  <si>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</si>
  <si>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</si>
  <si>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</si>
  <si>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</si>
  <si>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</si>
  <si>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</si>
  <si>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</si>
  <si>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</si>
  <si>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</si>
  <si>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</si>
  <si>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</si>
  <si>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</si>
  <si>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</si>
  <si>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</si>
  <si>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</si>
  <si>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</si>
  <si>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</si>
  <si>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</si>
  <si>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</si>
  <si>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</si>
  <si>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</si>
  <si>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</si>
  <si>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</si>
  <si>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</si>
  <si>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</si>
  <si>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</si>
  <si>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</si>
  <si>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</si>
  <si>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</si>
  <si>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</si>
  <si>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</si>
  <si>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</si>
  <si>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</si>
  <si>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</si>
  <si>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</si>
  <si>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</si>
  <si>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</si>
  <si>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</si>
  <si>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</si>
  <si>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</si>
  <si>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</si>
  <si>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</si>
  <si>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</si>
  <si>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</si>
  <si>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</si>
  <si>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</si>
  <si>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</si>
  <si>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</si>
  <si>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</si>
  <si>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</si>
  <si>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</si>
  <si>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</si>
  <si>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</si>
  <si>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</si>
  <si>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</si>
  <si>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</si>
  <si>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</si>
  <si>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</si>
  <si>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</si>
  <si>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</si>
  <si>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</si>
  <si>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</si>
  <si>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</si>
  <si>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</si>
  <si>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</si>
  <si>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</si>
  <si>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</si>
  <si>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</si>
  <si>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</si>
  <si>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</si>
  <si>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</si>
  <si>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</si>
  <si>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</si>
  <si>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</si>
  <si>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</si>
  <si>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</si>
  <si>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</si>
  <si>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</si>
  <si>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</si>
  <si>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</si>
  <si>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</si>
  <si>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</si>
  <si>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</si>
  <si>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</si>
  <si>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</si>
  <si>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</si>
  <si>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</si>
  <si>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</si>
  <si>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</si>
  <si>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</si>
  <si>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</si>
  <si>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</si>
  <si>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</si>
  <si>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</si>
  <si>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</si>
  <si>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</si>
  <si>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</si>
  <si>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</si>
  <si>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</si>
  <si>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</si>
  <si>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</si>
  <si>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</si>
  <si>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</si>
  <si>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</si>
  <si>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</si>
  <si>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</si>
  <si>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</si>
  <si>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</si>
  <si>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</si>
  <si>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</si>
  <si>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</si>
  <si>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</si>
  <si>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</si>
  <si>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</si>
  <si>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</si>
  <si>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</si>
  <si>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</si>
  <si>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</si>
  <si>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</si>
  <si>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</si>
  <si>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</si>
  <si>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</si>
  <si>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</si>
  <si>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</si>
  <si>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</si>
  <si>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</si>
  <si>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</si>
  <si>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</si>
  <si>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</si>
  <si>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</si>
  <si>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</si>
  <si>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</si>
  <si>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</si>
  <si>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</si>
  <si>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</si>
  <si>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</si>
  <si>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</si>
  <si>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</si>
  <si>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</si>
  <si>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</si>
  <si>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</si>
  <si>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</si>
  <si>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</si>
  <si>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</si>
  <si>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</si>
  <si>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</si>
  <si>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</si>
  <si>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</si>
  <si>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</si>
  <si>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</si>
  <si>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</si>
  <si>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</si>
  <si>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</si>
  <si>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</si>
  <si>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</si>
  <si>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</si>
  <si>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</si>
  <si>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</si>
  <si>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</si>
  <si>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</si>
  <si>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</si>
  <si>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</si>
  <si>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</si>
  <si>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</si>
  <si>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</si>
  <si>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</si>
  <si>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</si>
  <si>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</si>
  <si>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</si>
  <si>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</si>
  <si>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</si>
  <si>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</si>
  <si>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</si>
  <si>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</si>
  <si>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</si>
  <si>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</si>
  <si>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</si>
  <si>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</si>
  <si>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</si>
  <si>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</si>
  <si>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</si>
  <si>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</si>
  <si>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</si>
  <si>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</si>
  <si>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</si>
  <si>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</si>
  <si>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</si>
  <si>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</si>
  <si>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</si>
  <si>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</si>
  <si>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</si>
  <si>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</si>
  <si>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</si>
  <si>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</si>
  <si>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</si>
  <si>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</si>
  <si>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</si>
  <si>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</si>
  <si>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</si>
  <si>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</si>
  <si>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</si>
  <si>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</si>
  <si>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</si>
  <si>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</si>
  <si>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</si>
  <si>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</si>
  <si>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</si>
  <si>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</si>
  <si>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</si>
  <si>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</si>
  <si>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</si>
  <si>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</si>
  <si>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</si>
  <si>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</si>
  <si>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</si>
  <si>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</si>
  <si>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</si>
  <si>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</si>
  <si>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</si>
  <si>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</si>
  <si>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</si>
  <si>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</si>
  <si>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</si>
  <si>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</si>
  <si>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</si>
  <si>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</si>
  <si>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</si>
  <si>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</si>
  <si>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</si>
  <si>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</si>
  <si>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</si>
  <si>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</si>
  <si>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</si>
  <si>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</si>
  <si>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</si>
  <si>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</si>
  <si>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</si>
  <si>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</si>
  <si>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</si>
  <si>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</si>
  <si>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</si>
  <si>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</si>
  <si>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</si>
  <si>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</si>
  <si>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</si>
  <si>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</si>
  <si>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</si>
  <si>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</si>
  <si>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</si>
  <si>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</si>
  <si>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</si>
  <si>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</si>
  <si>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</si>
  <si>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</si>
  <si>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</si>
  <si>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</si>
  <si>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</si>
  <si>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</si>
  <si>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</si>
  <si>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</si>
  <si>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</si>
  <si>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</si>
  <si>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</si>
  <si>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</si>
  <si>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</si>
  <si>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</si>
  <si>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</si>
  <si>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</si>
  <si>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</si>
  <si>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</si>
  <si>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</si>
  <si>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</si>
  <si>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</si>
  <si>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</si>
  <si>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</si>
  <si>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</si>
  <si>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</si>
  <si>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</si>
  <si>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</si>
  <si>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</si>
  <si>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</si>
  <si>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</si>
  <si>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</si>
  <si>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</si>
  <si>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</si>
  <si>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</si>
  <si>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</si>
  <si>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</si>
  <si>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</si>
  <si>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</si>
  <si>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</si>
  <si>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</si>
  <si>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</si>
  <si>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</si>
  <si>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</si>
  <si>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</si>
  <si>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</si>
  <si>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</si>
  <si>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</si>
  <si>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</si>
  <si>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</si>
  <si>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</si>
  <si>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</si>
  <si>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</si>
  <si>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</si>
  <si>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</si>
  <si>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</si>
  <si>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</si>
  <si>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</si>
  <si>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</si>
  <si>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</si>
  <si>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</si>
  <si>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</si>
  <si>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</si>
  <si>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</si>
  <si>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</si>
  <si>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</si>
  <si>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</si>
  <si>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</si>
  <si>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</si>
  <si>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</si>
  <si>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</si>
  <si>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</si>
  <si>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</si>
  <si>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</si>
  <si>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</si>
  <si>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</si>
  <si>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</si>
  <si>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</si>
  <si>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</si>
  <si>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</si>
  <si>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</si>
  <si>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</si>
  <si>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</si>
  <si>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</si>
  <si>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</si>
  <si>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</si>
  <si>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</si>
  <si>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</si>
  <si>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</si>
  <si>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</si>
  <si>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</si>
  <si>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</si>
  <si>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</si>
  <si>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</si>
  <si>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</si>
  <si>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</si>
  <si>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</si>
  <si>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</si>
  <si>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</si>
  <si>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</si>
  <si>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</si>
  <si>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</si>
  <si>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</si>
  <si>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</si>
  <si>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</si>
  <si>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</si>
  <si>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</si>
  <si>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</si>
  <si>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</si>
  <si>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</si>
  <si>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</si>
  <si>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</si>
  <si>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</si>
  <si>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</si>
  <si>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</si>
  <si>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</si>
  <si>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</si>
  <si>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</si>
  <si>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</si>
  <si>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</si>
  <si>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</si>
  <si>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</si>
  <si>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</si>
  <si>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</si>
  <si>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</si>
  <si>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</si>
  <si>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</si>
  <si>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</si>
  <si>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</si>
  <si>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</si>
  <si>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</si>
  <si>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</si>
  <si>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</si>
  <si>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</si>
  <si>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</si>
  <si>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</si>
  <si>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</si>
  <si>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</si>
  <si>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</si>
  <si>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</si>
  <si>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</si>
  <si>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</si>
  <si>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</si>
  <si>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</si>
  <si>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</si>
  <si>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</si>
  <si>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</si>
  <si>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</si>
  <si>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</si>
  <si>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</si>
  <si>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</si>
  <si>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</si>
  <si>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</si>
  <si>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</si>
  <si>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</si>
  <si>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</si>
  <si>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</si>
  <si>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</si>
  <si>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</si>
  <si>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</si>
  <si>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</si>
  <si>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</si>
  <si>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</si>
  <si>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</si>
  <si>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</si>
  <si>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</si>
  <si>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</si>
  <si>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</si>
  <si>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</si>
  <si>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</si>
  <si>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</si>
  <si>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</si>
  <si>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</si>
  <si>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</si>
  <si>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</si>
  <si>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</si>
  <si>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</si>
  <si>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</si>
  <si>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</si>
  <si>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</si>
  <si>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</si>
  <si>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</si>
  <si>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</si>
  <si>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</si>
  <si>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</si>
  <si>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</si>
  <si>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</si>
  <si>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</si>
  <si>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</si>
  <si>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</si>
  <si>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</si>
  <si>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</si>
  <si>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</si>
  <si>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</si>
  <si>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</si>
  <si>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</si>
  <si>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</si>
  <si>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</si>
  <si>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</si>
  <si>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</si>
  <si>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</si>
  <si>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</si>
  <si>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</si>
  <si>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</si>
  <si>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</si>
  <si>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</si>
  <si>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</si>
  <si>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</si>
  <si>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</si>
  <si>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</si>
  <si>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</si>
  <si>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</si>
  <si>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</si>
  <si>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</si>
  <si>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</si>
  <si>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</si>
  <si>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</si>
  <si>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</si>
  <si>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</si>
  <si>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</si>
  <si>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</si>
  <si>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</si>
  <si>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</si>
  <si>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</si>
  <si>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</si>
  <si>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</si>
  <si>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</si>
  <si>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</si>
  <si>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</si>
  <si>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</si>
  <si>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</si>
  <si>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</si>
  <si>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</si>
  <si>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</si>
  <si>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</si>
  <si>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</si>
  <si>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</si>
  <si>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</si>
  <si>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</si>
  <si>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</si>
  <si>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</si>
  <si>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</si>
  <si>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</si>
  <si>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</si>
  <si>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</si>
  <si>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</si>
  <si>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</si>
  <si>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</si>
  <si>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</si>
  <si>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</si>
  <si>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</si>
  <si>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</si>
  <si>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</si>
  <si>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</si>
  <si>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</si>
  <si>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</si>
  <si>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</si>
  <si>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</si>
  <si>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</si>
  <si>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</si>
  <si>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</si>
  <si>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</si>
  <si>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</si>
  <si>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</si>
  <si>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</si>
  <si>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</si>
  <si>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</si>
  <si>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</si>
  <si>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</si>
  <si>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</si>
  <si>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</si>
  <si>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</si>
  <si>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</si>
  <si>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</si>
  <si>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</si>
  <si>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</si>
  <si>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</si>
  <si>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</si>
  <si>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</si>
  <si>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</si>
  <si>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</si>
  <si>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</si>
  <si>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</si>
  <si>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</si>
  <si>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</si>
  <si>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</si>
  <si>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</si>
  <si>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</si>
  <si>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</si>
  <si>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</si>
  <si>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</si>
  <si>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</si>
  <si>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</si>
  <si>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</si>
  <si>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</si>
  <si>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</si>
  <si>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</si>
  <si>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</si>
  <si>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</si>
  <si>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</si>
  <si>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</si>
  <si>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</si>
  <si>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</si>
  <si>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</si>
  <si>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</si>
  <si>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</si>
  <si>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</si>
  <si>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</si>
  <si>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</si>
  <si>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</si>
  <si>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</si>
  <si>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</si>
  <si>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</si>
  <si>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</si>
  <si>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</si>
  <si>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</si>
  <si>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</si>
  <si>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</si>
  <si>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</si>
  <si>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</si>
  <si>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</si>
  <si>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</si>
  <si>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</si>
  <si>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</si>
  <si>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</si>
  <si>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</si>
  <si>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</si>
  <si>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</si>
  <si>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</si>
  <si>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</si>
  <si>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</si>
  <si>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</si>
  <si>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</si>
  <si>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</si>
  <si>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</si>
  <si>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</si>
  <si>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</si>
  <si>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</si>
  <si>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</si>
  <si>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</si>
  <si>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</si>
  <si>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</si>
  <si>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</si>
  <si>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</si>
  <si>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</si>
  <si>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</si>
  <si>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</si>
  <si>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</si>
  <si>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</si>
  <si>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</si>
  <si>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</si>
  <si>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</si>
  <si>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</si>
  <si>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</si>
  <si>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</si>
  <si>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</si>
  <si>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</si>
  <si>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</si>
  <si>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</si>
  <si>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</si>
  <si>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</si>
  <si>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</si>
  <si>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</si>
  <si>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</si>
  <si>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</si>
  <si>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</si>
  <si>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</si>
  <si>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</si>
  <si>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</si>
  <si>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</si>
  <si>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</si>
  <si>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</si>
  <si>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</si>
  <si>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</si>
  <si>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</si>
  <si>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</si>
  <si>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</si>
  <si>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</si>
  <si>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</si>
  <si>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</si>
  <si>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</si>
  <si>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</si>
  <si>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</si>
  <si>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</si>
  <si>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</si>
  <si>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</si>
  <si>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</si>
  <si>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</si>
  <si>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</si>
  <si>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</si>
  <si>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</si>
  <si>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</si>
  <si>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</si>
  <si>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</si>
  <si>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</si>
  <si>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</si>
  <si>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</si>
  <si>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</si>
  <si>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</si>
  <si>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</si>
  <si>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</si>
  <si>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</si>
  <si>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</si>
  <si>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</si>
  <si>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</si>
  <si>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</si>
  <si>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</si>
  <si>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</si>
  <si>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</si>
  <si>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</si>
  <si>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</si>
  <si>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</si>
  <si>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</si>
  <si>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</si>
  <si>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</si>
  <si>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</si>
  <si>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</si>
  <si>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</si>
  <si>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</si>
  <si>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</si>
  <si>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</si>
  <si>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</si>
  <si>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</si>
  <si>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</si>
  <si>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</si>
  <si>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</si>
  <si>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</si>
  <si>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</si>
  <si>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</si>
  <si>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</si>
  <si>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</si>
  <si>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</si>
  <si>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</si>
  <si>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</si>
  <si>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</si>
  <si>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</si>
  <si>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</si>
  <si>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</si>
  <si>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</si>
  <si>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</si>
  <si>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</si>
  <si>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</si>
  <si>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</si>
  <si>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</si>
  <si>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</si>
  <si>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</si>
  <si>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</si>
  <si>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</si>
  <si>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</si>
  <si>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</si>
  <si>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</si>
  <si>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</si>
  <si>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</si>
  <si>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</si>
  <si>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</si>
  <si>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</si>
  <si>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</si>
  <si>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</si>
  <si>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</si>
  <si>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</si>
  <si>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</si>
  <si>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</si>
  <si>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</si>
  <si>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</si>
  <si>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</si>
  <si>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</si>
  <si>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</si>
  <si>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</si>
  <si>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</si>
  <si>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</si>
  <si>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</si>
  <si>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</si>
  <si>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</si>
  <si>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</si>
  <si>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</si>
  <si>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</si>
  <si>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</si>
  <si>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</si>
  <si>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</si>
  <si>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</si>
  <si>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</si>
  <si>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</si>
  <si>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</si>
  <si>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</si>
  <si>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</si>
  <si>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</si>
  <si>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</si>
  <si>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</si>
  <si>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</si>
  <si>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</si>
  <si>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</si>
  <si>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</si>
  <si>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</si>
  <si>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</si>
  <si>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</si>
  <si>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</si>
  <si>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</si>
  <si>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</si>
  <si>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</si>
  <si>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</si>
  <si>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</si>
  <si>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</si>
  <si>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</si>
  <si>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</si>
  <si>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</si>
  <si>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</si>
  <si>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</si>
  <si>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</si>
  <si>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</si>
  <si>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</si>
  <si>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</si>
  <si>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</si>
  <si>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</si>
  <si>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</si>
  <si>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</si>
  <si>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</si>
  <si>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</si>
  <si>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</si>
  <si>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</si>
  <si>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</si>
  <si>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</si>
  <si>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</si>
  <si>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</si>
  <si>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</si>
  <si>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</si>
  <si>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</si>
  <si>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</si>
  <si>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</si>
  <si>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</si>
  <si>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</si>
  <si>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</si>
  <si>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</si>
  <si>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</si>
  <si>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</si>
  <si>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</si>
  <si>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</si>
  <si>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</si>
  <si>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</si>
  <si>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</si>
  <si>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</si>
  <si>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</si>
  <si>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</si>
  <si>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</si>
  <si>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</si>
  <si>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</si>
  <si>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</si>
  <si>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</si>
  <si>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</si>
  <si>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</si>
  <si>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</si>
  <si>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</si>
  <si>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</si>
  <si>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</si>
  <si>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</si>
  <si>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</si>
  <si>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</si>
  <si>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</si>
  <si>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</si>
  <si>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</si>
  <si>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</si>
  <si>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</si>
  <si>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</si>
  <si>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</si>
  <si>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</si>
  <si>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</si>
  <si>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</si>
  <si>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</si>
  <si>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</si>
  <si>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</si>
  <si>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</si>
  <si>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</si>
  <si>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</si>
  <si>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</si>
  <si>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</si>
  <si>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</si>
  <si>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</si>
  <si>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</si>
  <si>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</si>
  <si>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</si>
  <si>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</si>
  <si>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</si>
  <si>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</si>
  <si>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</si>
  <si>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</si>
  <si>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</si>
  <si>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</si>
  <si>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</si>
  <si>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</si>
  <si>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</si>
  <si>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</si>
  <si>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</si>
  <si>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</si>
  <si>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</si>
  <si>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</si>
  <si>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</si>
  <si>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</si>
  <si>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</si>
  <si>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</si>
  <si>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</si>
  <si>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</si>
  <si>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</si>
  <si>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</si>
  <si>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</si>
  <si>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</si>
  <si>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</si>
  <si>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</si>
  <si>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</si>
  <si>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</si>
  <si>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</si>
  <si>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</si>
  <si>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</si>
  <si>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</si>
  <si>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</si>
  <si>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</si>
  <si>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</si>
  <si>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</si>
  <si>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</si>
  <si>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</si>
  <si>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</si>
  <si>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</si>
  <si>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</si>
  <si>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</si>
  <si>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</si>
  <si>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</si>
  <si>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</si>
  <si>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</si>
  <si>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</si>
  <si>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</si>
  <si>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</si>
  <si>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</si>
  <si>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</si>
  <si>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</si>
  <si>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</si>
  <si>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</si>
  <si>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</si>
  <si>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</si>
  <si>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</si>
  <si>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</si>
  <si>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</si>
  <si>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</si>
  <si>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</si>
  <si>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</si>
  <si>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</si>
  <si>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</si>
  <si>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</si>
  <si>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</si>
  <si>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</si>
  <si>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</si>
  <si>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</si>
  <si>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</si>
  <si>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</si>
  <si>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</si>
  <si>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</si>
  <si>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</si>
  <si>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</si>
  <si>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</si>
  <si>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</si>
  <si>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</si>
  <si>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</si>
  <si>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</si>
  <si>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</si>
  <si>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</si>
  <si>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</si>
  <si>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</si>
  <si>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</si>
  <si>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</si>
  <si>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</si>
  <si>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</si>
  <si>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</si>
  <si>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</si>
  <si>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</si>
  <si>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</si>
  <si>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</si>
  <si>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</si>
  <si>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</si>
  <si>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</si>
  <si>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</si>
  <si>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</si>
  <si>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</si>
  <si>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</si>
  <si>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</si>
  <si>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</si>
  <si>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</si>
  <si>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</si>
  <si>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</si>
  <si>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</si>
  <si>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</si>
  <si>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</si>
  <si>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</si>
  <si>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</si>
  <si>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</si>
  <si>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</si>
  <si>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</si>
  <si>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</si>
  <si>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</si>
  <si>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</si>
  <si>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</si>
  <si>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</si>
  <si>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</si>
  <si>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</si>
  <si>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</si>
  <si>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</si>
  <si>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</si>
  <si>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</si>
  <si>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</si>
  <si>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</si>
  <si>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</si>
  <si>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</si>
  <si>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</si>
  <si>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</si>
  <si>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</si>
  <si>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</si>
  <si>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</si>
  <si>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</si>
  <si>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</si>
  <si>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</si>
  <si>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</si>
  <si>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</si>
  <si>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</si>
  <si>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</si>
  <si>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</si>
  <si>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</si>
  <si>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</si>
  <si>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</si>
  <si>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</si>
  <si>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</si>
  <si>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</si>
  <si>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</si>
  <si>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</si>
  <si>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</si>
  <si>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</si>
  <si>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</si>
  <si>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</si>
  <si>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</si>
  <si>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</si>
  <si>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</si>
  <si>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</si>
  <si>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</si>
  <si>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</si>
  <si>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</si>
  <si>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</si>
  <si>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</si>
  <si>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</si>
  <si>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</si>
  <si>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</si>
  <si>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</si>
  <si>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</si>
  <si>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</si>
  <si>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</si>
  <si>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</si>
  <si>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</si>
  <si>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</si>
  <si>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</si>
  <si>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</si>
  <si>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</si>
  <si>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</si>
  <si>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</si>
  <si>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</si>
  <si>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</si>
  <si>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</si>
  <si>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</si>
  <si>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</si>
  <si>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</si>
  <si>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</si>
  <si>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</si>
  <si>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</si>
  <si>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</si>
  <si>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</si>
  <si>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</si>
  <si>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</si>
  <si>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</si>
  <si>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</si>
  <si>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</si>
  <si>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</si>
  <si>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</si>
  <si>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</si>
  <si>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</si>
  <si>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</si>
  <si>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</si>
  <si>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</si>
  <si>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</si>
  <si>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</si>
  <si>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</si>
  <si>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</si>
  <si>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</si>
  <si>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</si>
  <si>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</si>
  <si>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</si>
  <si>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</si>
  <si>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</si>
  <si>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</si>
  <si>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</si>
  <si>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</si>
  <si>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</si>
  <si>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</si>
  <si>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</si>
  <si>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</si>
  <si>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</si>
  <si>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</si>
  <si>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</si>
  <si>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</si>
  <si>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</si>
  <si>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</si>
  <si>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</si>
  <si>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</si>
  <si>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</si>
  <si>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</si>
  <si>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</si>
  <si>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</si>
  <si>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</si>
  <si>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</si>
  <si>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</si>
  <si>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</si>
  <si>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</si>
  <si>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</si>
  <si>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</si>
  <si>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</si>
  <si>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</si>
  <si>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</si>
  <si>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</si>
  <si>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</si>
  <si>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</si>
  <si>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</si>
  <si>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</si>
  <si>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</si>
  <si>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</si>
  <si>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</si>
  <si>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</si>
  <si>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</si>
  <si>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</si>
  <si>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</si>
  <si>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</si>
  <si>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</si>
  <si>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</si>
  <si>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</si>
  <si>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</si>
  <si>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</si>
  <si>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</si>
  <si>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</si>
  <si>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</si>
  <si>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</si>
  <si>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</si>
  <si>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</si>
  <si>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</si>
  <si>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</si>
  <si>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</si>
  <si>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</si>
  <si>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</si>
  <si>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</si>
  <si>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</si>
  <si>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</si>
  <si>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</si>
  <si>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</si>
  <si>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</si>
  <si>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</si>
  <si>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</si>
  <si>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</si>
  <si>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</si>
  <si>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</si>
  <si>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</si>
  <si>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</si>
  <si>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</si>
  <si>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</si>
  <si>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</si>
  <si>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</si>
  <si>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</si>
  <si>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</si>
  <si>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</si>
  <si>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</si>
  <si>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</si>
  <si>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</si>
  <si>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</si>
  <si>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</si>
  <si>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</si>
  <si>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</si>
  <si>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</si>
  <si>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</si>
  <si>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</si>
  <si>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</si>
  <si>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</si>
  <si>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</si>
  <si>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</si>
  <si>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</si>
  <si>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</si>
  <si>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</si>
  <si>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</si>
  <si>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</si>
  <si>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</si>
  <si>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</si>
  <si>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</si>
  <si>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</si>
  <si>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</si>
  <si>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</si>
  <si>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</si>
  <si>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</si>
  <si>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</si>
  <si>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</si>
  <si>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</si>
  <si>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</si>
  <si>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</si>
  <si>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</si>
  <si>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</si>
  <si>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</si>
  <si>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</si>
  <si>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</si>
  <si>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</si>
  <si>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</si>
  <si>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</si>
  <si>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</si>
  <si>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</si>
  <si>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</si>
  <si>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</si>
  <si>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</si>
  <si>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</si>
  <si>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</si>
  <si>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</si>
  <si>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</si>
  <si>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</si>
  <si>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</si>
  <si>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</si>
  <si>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</si>
  <si>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</si>
  <si>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</si>
  <si>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</si>
  <si>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</si>
  <si>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</si>
  <si>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</si>
  <si>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</si>
  <si>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</si>
  <si>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</si>
  <si>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</si>
  <si>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</si>
  <si>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</si>
  <si>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</si>
  <si>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</si>
  <si>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</si>
  <si>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</si>
  <si>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</si>
  <si>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</si>
  <si>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</si>
  <si>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</si>
  <si>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</si>
  <si>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</si>
  <si>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</si>
  <si>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</si>
  <si>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</si>
  <si>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</si>
  <si>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</si>
  <si>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</si>
  <si>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</si>
  <si>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</si>
  <si>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</si>
  <si>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</si>
  <si>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</si>
  <si>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</si>
  <si>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</si>
  <si>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</si>
  <si>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</si>
  <si>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</si>
  <si>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</si>
  <si>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</si>
  <si>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</si>
  <si>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</si>
  <si>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</si>
  <si>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</si>
  <si>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</si>
  <si>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</si>
  <si>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</si>
  <si>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</si>
  <si>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</si>
  <si>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</si>
  <si>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</si>
  <si>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</si>
  <si>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</si>
  <si>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</si>
  <si>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</si>
  <si>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</si>
  <si>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</si>
  <si>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</si>
  <si>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</si>
  <si>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</si>
  <si>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</si>
  <si>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</si>
  <si>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</si>
  <si>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</si>
  <si>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</si>
  <si>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</si>
  <si>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</si>
  <si>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</si>
  <si>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</si>
  <si>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</si>
  <si>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</si>
  <si>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</si>
  <si>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</si>
  <si>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</si>
  <si>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</si>
  <si>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</si>
  <si>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</si>
  <si>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</si>
  <si>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</si>
  <si>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</si>
  <si>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</si>
  <si>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</si>
  <si>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</si>
  <si>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</si>
  <si>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</si>
  <si>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</si>
  <si>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</si>
  <si>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</si>
  <si>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</si>
  <si>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</si>
  <si>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</si>
  <si>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</si>
  <si>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</si>
  <si>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</si>
  <si>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</si>
  <si>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</si>
  <si>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</si>
  <si>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</si>
  <si>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</si>
  <si>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</si>
  <si>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</si>
  <si>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</si>
  <si>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</si>
  <si>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</si>
  <si>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</si>
  <si>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</si>
  <si>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</si>
  <si>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</si>
  <si>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</si>
  <si>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</si>
  <si>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</si>
  <si>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</si>
  <si>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</si>
  <si>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</si>
  <si>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</si>
  <si>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</si>
  <si>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</si>
  <si>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</si>
  <si>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</si>
  <si>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</si>
  <si>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</si>
  <si>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</si>
  <si>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</si>
  <si>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</si>
  <si>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</si>
  <si>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</si>
  <si>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</si>
  <si>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</si>
  <si>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</si>
  <si>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</si>
  <si>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</si>
  <si>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</si>
  <si>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</si>
  <si>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</si>
  <si>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</si>
  <si>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</si>
  <si>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</si>
  <si>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</si>
  <si>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</si>
  <si>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</si>
  <si>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</si>
  <si>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</si>
  <si>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</si>
  <si>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</si>
  <si>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</si>
  <si>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</si>
  <si>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</si>
  <si>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</si>
  <si>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</si>
  <si>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</si>
  <si>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</si>
  <si>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</si>
  <si>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</si>
  <si>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</si>
  <si>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</si>
  <si>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</si>
  <si>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</si>
  <si>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</si>
  <si>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</si>
  <si>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</si>
  <si>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</si>
  <si>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</si>
  <si>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</si>
  <si>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</si>
  <si>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</si>
  <si>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</si>
  <si>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</si>
  <si>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</si>
  <si>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</si>
  <si>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</si>
  <si>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</si>
  <si>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</si>
  <si>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</si>
  <si>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</si>
  <si>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</si>
  <si>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</si>
  <si>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</si>
  <si>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</si>
  <si>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</si>
  <si>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</si>
  <si>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</si>
  <si>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</si>
  <si>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</si>
  <si>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</si>
  <si>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</si>
  <si>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</si>
  <si>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</si>
  <si>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</si>
  <si>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</si>
  <si>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</si>
  <si>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</si>
  <si>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</si>
  <si>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</si>
  <si>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</si>
  <si>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</si>
  <si>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</si>
  <si>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</si>
  <si>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</si>
  <si>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</si>
  <si>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</si>
  <si>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</si>
  <si>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</si>
  <si>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</si>
  <si>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</si>
  <si>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</si>
  <si>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</si>
  <si>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</si>
  <si>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</si>
  <si>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</si>
  <si>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</si>
  <si>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</si>
  <si>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</si>
  <si>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</si>
  <si>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</si>
  <si>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</si>
  <si>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</si>
  <si>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</si>
  <si>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</si>
  <si>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</si>
  <si>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</si>
  <si>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</si>
  <si>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</si>
  <si>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</si>
  <si>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</si>
  <si>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</si>
  <si>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</si>
  <si>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</si>
  <si>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</si>
  <si>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</si>
  <si>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</si>
  <si>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</si>
  <si>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</si>
  <si>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</si>
  <si>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</si>
  <si>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</si>
  <si>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</si>
  <si>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</si>
  <si>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</si>
  <si>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</si>
  <si>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</si>
  <si>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</si>
  <si>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</si>
  <si>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</si>
  <si>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</si>
  <si>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</si>
  <si>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</si>
  <si>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</si>
  <si>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</si>
  <si>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</si>
  <si>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</si>
  <si>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</si>
  <si>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</si>
  <si>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</si>
  <si>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</si>
  <si>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</si>
  <si>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</si>
  <si>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</si>
  <si>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</si>
  <si>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</si>
  <si>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</si>
  <si>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</si>
  <si>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</si>
  <si>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</si>
  <si>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</si>
  <si>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</si>
  <si>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</si>
  <si>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</si>
  <si>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</si>
  <si>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</si>
  <si>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</si>
  <si>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</si>
  <si>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</si>
  <si>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</si>
  <si>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</si>
  <si>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</si>
  <si>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</si>
  <si>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</si>
  <si>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</si>
  <si>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</si>
  <si>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</si>
  <si>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</si>
  <si>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</si>
  <si>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</si>
  <si>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</si>
  <si>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</si>
  <si>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</si>
  <si>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</si>
  <si>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</si>
  <si>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</si>
  <si>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</si>
  <si>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</si>
  <si>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</si>
  <si>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</si>
  <si>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</si>
  <si>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</si>
  <si>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</si>
  <si>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</si>
  <si>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</si>
  <si>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</si>
  <si>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</si>
  <si>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</si>
  <si>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</si>
  <si>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</si>
  <si>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</si>
  <si>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</si>
  <si>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</si>
  <si>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</si>
  <si>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</si>
  <si>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</si>
  <si>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</si>
  <si>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</si>
  <si>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</si>
  <si>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</si>
  <si>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</si>
  <si>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</si>
  <si>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</si>
  <si>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</si>
  <si>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</si>
  <si>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</si>
  <si>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</si>
  <si>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</si>
  <si>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</si>
  <si>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</si>
  <si>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</si>
  <si>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</si>
  <si>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</si>
  <si>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</si>
  <si>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</si>
  <si>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</si>
  <si>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</si>
  <si>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</si>
  <si>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</si>
  <si>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</si>
  <si>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</si>
  <si>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</si>
  <si>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</si>
  <si>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</si>
  <si>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</si>
  <si>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</si>
  <si>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</si>
  <si>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</si>
  <si>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</si>
  <si>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</si>
  <si>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</si>
  <si>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</si>
  <si>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</si>
  <si>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</si>
  <si>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</si>
  <si>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</si>
  <si>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</si>
  <si>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</si>
  <si>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</si>
  <si>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</si>
  <si>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</si>
  <si>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</si>
  <si>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</si>
  <si>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</si>
  <si>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</si>
  <si>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</si>
  <si>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</si>
  <si>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</si>
  <si>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</si>
  <si>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</si>
  <si>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</si>
  <si>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</si>
  <si>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</si>
  <si>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</si>
  <si>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</si>
  <si>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</si>
  <si>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</si>
  <si>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</si>
  <si>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</si>
  <si>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</si>
  <si>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</si>
  <si>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</si>
  <si>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</si>
  <si>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</si>
  <si>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</si>
  <si>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</si>
  <si>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</si>
  <si>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</si>
  <si>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</si>
  <si>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</si>
  <si>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</si>
  <si>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</si>
  <si>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</si>
  <si>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</si>
  <si>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</si>
  <si>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</si>
  <si>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</si>
  <si>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</si>
  <si>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</si>
  <si>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</si>
  <si>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</si>
  <si>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</si>
  <si>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</si>
  <si>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</si>
  <si>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</si>
  <si>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</si>
  <si>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</si>
  <si>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</si>
  <si>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</si>
  <si>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</si>
  <si>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</si>
  <si>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</si>
  <si>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</si>
  <si>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</si>
  <si>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</si>
  <si>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</si>
  <si>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</si>
  <si>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</si>
  <si>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</si>
  <si>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</si>
  <si>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</si>
  <si>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</si>
  <si>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</si>
  <si>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</si>
  <si>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</si>
  <si>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</si>
  <si>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</si>
  <si>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</si>
  <si>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</si>
  <si>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</si>
  <si>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</si>
  <si>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</si>
  <si>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</si>
  <si>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</si>
  <si>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</si>
  <si>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</si>
  <si>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</si>
  <si>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</si>
  <si>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</si>
  <si>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</si>
  <si>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</si>
  <si>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</si>
  <si>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</si>
  <si>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</si>
  <si>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</si>
  <si>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</si>
  <si>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</si>
  <si>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</si>
  <si>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</si>
  <si>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</si>
  <si>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</si>
  <si>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</si>
  <si>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</si>
  <si>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</si>
  <si>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</si>
  <si>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</si>
  <si>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</si>
  <si>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</si>
  <si>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</si>
  <si>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</si>
  <si>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</si>
  <si>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</si>
  <si>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</si>
  <si>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</si>
  <si>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</si>
  <si>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</si>
  <si>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</si>
  <si>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</si>
  <si>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</si>
  <si>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</si>
  <si>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</si>
  <si>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</si>
  <si>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</si>
  <si>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</si>
  <si>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</si>
  <si>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</si>
  <si>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</si>
  <si>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</si>
  <si>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</si>
  <si>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</si>
  <si>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</si>
  <si>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</si>
  <si>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</si>
  <si>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</si>
  <si>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</si>
  <si>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</si>
  <si>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</si>
  <si>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</si>
  <si>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</si>
  <si>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</si>
  <si>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</si>
  <si>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</si>
  <si>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</si>
  <si>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</si>
  <si>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</si>
  <si>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</si>
  <si>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</si>
  <si>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</si>
  <si>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</si>
  <si>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</si>
  <si>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</si>
  <si>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</si>
  <si>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</si>
  <si>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</si>
  <si>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</si>
  <si>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</si>
  <si>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</si>
  <si>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</si>
  <si>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</si>
  <si>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</si>
  <si>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</si>
  <si>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</si>
  <si>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</si>
  <si>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</si>
  <si>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</si>
  <si>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</si>
  <si>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</si>
  <si>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</si>
  <si>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</si>
  <si>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</si>
  <si>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</si>
  <si>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</si>
  <si>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</si>
  <si>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</si>
  <si>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</si>
  <si>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</si>
  <si>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</si>
  <si>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</si>
  <si>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</si>
  <si>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</si>
  <si>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</si>
  <si>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</si>
  <si>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</si>
  <si>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</si>
  <si>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</si>
  <si>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</si>
  <si>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</si>
  <si>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</si>
  <si>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</si>
  <si>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</si>
  <si>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</si>
  <si>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</si>
  <si>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</si>
  <si>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</si>
  <si>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</si>
  <si>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</si>
  <si>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</si>
  <si>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</si>
  <si>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</si>
  <si>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</si>
  <si>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</si>
  <si>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</si>
  <si>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</si>
  <si>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</si>
  <si>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</si>
  <si>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</si>
  <si>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</si>
  <si>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</si>
  <si>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</si>
  <si>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</si>
  <si>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</si>
  <si>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</si>
  <si>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</si>
  <si>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</si>
  <si>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</si>
  <si>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</si>
  <si>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</si>
  <si>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</si>
  <si>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</si>
  <si>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</si>
  <si>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</si>
  <si>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</si>
  <si>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</si>
  <si>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</si>
  <si>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</si>
  <si>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</si>
  <si>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</si>
  <si>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</si>
  <si>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</si>
  <si>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</si>
  <si>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</si>
  <si>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</si>
  <si>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</si>
  <si>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</si>
  <si>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</si>
  <si>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</si>
  <si>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</si>
  <si>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</si>
  <si>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</si>
  <si>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</si>
  <si>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</si>
  <si>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</si>
  <si>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</si>
  <si>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</si>
  <si>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</si>
  <si>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</si>
  <si>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</si>
  <si>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</si>
  <si>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</si>
  <si>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</si>
  <si>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</si>
  <si>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</si>
  <si>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</si>
  <si>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</si>
  <si>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</si>
  <si>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</si>
  <si>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</si>
  <si>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</si>
  <si>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</si>
  <si>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</si>
  <si>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</si>
  <si>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</si>
  <si>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</si>
  <si>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</si>
  <si>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</si>
  <si>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</si>
  <si>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</si>
  <si>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</si>
  <si>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</si>
  <si>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</si>
  <si>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</si>
  <si>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</si>
  <si>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</si>
  <si>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</si>
  <si>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</si>
  <si>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</si>
  <si>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</si>
  <si>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</si>
  <si>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</si>
  <si>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</si>
  <si>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</si>
  <si>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</si>
  <si>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</si>
  <si>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</si>
  <si>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</si>
  <si>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</si>
  <si>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</si>
  <si>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</si>
  <si>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</si>
  <si>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</si>
  <si>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</si>
  <si>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</si>
  <si>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</si>
  <si>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</si>
  <si>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</si>
  <si>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</si>
  <si>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</si>
  <si>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</si>
  <si>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</si>
  <si>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</si>
  <si>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</si>
  <si>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</si>
  <si>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</si>
  <si>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</si>
  <si>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</si>
  <si>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</si>
  <si>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</si>
  <si>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</si>
  <si>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</si>
  <si>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</si>
  <si>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</si>
  <si>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</si>
  <si>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</si>
  <si>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</si>
  <si>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</si>
  <si>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</si>
  <si>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</si>
  <si>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</si>
  <si>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</si>
  <si>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</si>
  <si>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</si>
  <si>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</si>
  <si>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</si>
  <si>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</si>
  <si>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</si>
  <si>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</si>
  <si>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</si>
  <si>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</si>
  <si>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</si>
  <si>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</si>
  <si>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</si>
  <si>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</si>
  <si>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</si>
  <si>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</si>
  <si>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</si>
  <si>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</si>
  <si>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</si>
  <si>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</si>
  <si>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</si>
  <si>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</si>
  <si>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</si>
  <si>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</si>
  <si>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</si>
  <si>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</si>
  <si>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</si>
  <si>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</si>
  <si>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</si>
  <si>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</si>
  <si>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</si>
  <si>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</si>
  <si>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</si>
  <si>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</si>
  <si>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</si>
  <si>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</si>
  <si>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</si>
  <si>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</si>
  <si>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</si>
  <si>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</si>
  <si>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</si>
  <si>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</si>
  <si>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</si>
  <si>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</si>
  <si>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</si>
  <si>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</si>
  <si>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</si>
  <si>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</si>
  <si>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</si>
  <si>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</si>
  <si>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</si>
  <si>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</si>
  <si>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</si>
  <si>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</si>
  <si>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</si>
  <si>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</si>
  <si>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</si>
  <si>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</si>
  <si>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</si>
  <si>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</si>
  <si>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</si>
  <si>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</si>
  <si>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</si>
  <si>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</si>
  <si>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</si>
  <si>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</si>
  <si>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</si>
  <si>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</si>
  <si>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</si>
  <si>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</si>
  <si>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</si>
  <si>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</si>
  <si>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</si>
  <si>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</si>
  <si>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</si>
  <si>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</si>
  <si>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</si>
  <si>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</si>
  <si>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</si>
  <si>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</si>
  <si>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</si>
  <si>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</si>
  <si>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</si>
  <si>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</si>
  <si>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</si>
  <si>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</si>
  <si>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</si>
  <si>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</si>
  <si>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</si>
  <si>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</si>
  <si>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</si>
  <si>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</si>
  <si>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</si>
  <si>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</si>
  <si>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</si>
  <si>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</si>
  <si>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</si>
  <si>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</si>
  <si>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</si>
  <si>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</si>
  <si>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</si>
  <si>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</si>
  <si>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</si>
  <si>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</si>
  <si>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</si>
  <si>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</si>
  <si>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</si>
  <si>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</si>
  <si>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</si>
  <si>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</si>
  <si>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</si>
  <si>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</si>
  <si>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</si>
  <si>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</si>
  <si>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</si>
  <si>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</si>
  <si>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</si>
  <si>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</si>
  <si>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</si>
  <si>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</si>
  <si>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</si>
  <si>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</si>
  <si>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</si>
  <si>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</si>
  <si>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</si>
  <si>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</si>
  <si>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</si>
  <si>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</si>
  <si>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</si>
  <si>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</si>
  <si>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</si>
  <si>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</si>
  <si>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</si>
  <si>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</si>
  <si>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</si>
  <si>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</si>
  <si>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</si>
  <si>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</si>
  <si>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</si>
  <si>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</si>
  <si>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</si>
  <si>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</si>
  <si>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</si>
  <si>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</si>
  <si>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</si>
  <si>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</si>
  <si>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</si>
  <si>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</si>
  <si>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</si>
  <si>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</si>
  <si>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</si>
  <si>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</si>
  <si>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</si>
  <si>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</si>
  <si>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</si>
  <si>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</si>
  <si>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</si>
  <si>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</si>
  <si>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</si>
  <si>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</si>
  <si>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</si>
  <si>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</si>
  <si>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</si>
  <si>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</si>
  <si>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</si>
  <si>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</si>
  <si>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</si>
  <si>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</si>
  <si>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</si>
  <si>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</si>
  <si>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</si>
  <si>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</si>
  <si>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</si>
  <si>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</si>
  <si>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</si>
  <si>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</si>
  <si>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</si>
  <si>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</si>
  <si>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</si>
  <si>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</si>
  <si>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</si>
  <si>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</si>
  <si>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</si>
  <si>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</si>
  <si>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</si>
  <si>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</si>
  <si>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</si>
  <si>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</si>
  <si>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</si>
  <si>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</si>
  <si>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</si>
  <si>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</si>
  <si>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</si>
  <si>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</si>
  <si>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</si>
  <si>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</si>
  <si>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</si>
  <si>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</si>
  <si>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</si>
  <si>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</si>
  <si>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</si>
  <si>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</si>
  <si>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</si>
  <si>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</si>
  <si>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</si>
  <si>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</si>
  <si>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</si>
  <si>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</si>
  <si>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</si>
  <si>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</si>
  <si>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</si>
  <si>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</si>
  <si>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</si>
  <si>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</si>
  <si>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</si>
  <si>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</si>
  <si>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</si>
  <si>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</si>
  <si>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</si>
  <si>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</si>
  <si>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</si>
  <si>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</si>
  <si>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</si>
  <si>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</si>
  <si>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</si>
  <si>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</si>
  <si>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</si>
  <si>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</si>
  <si>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</si>
  <si>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</si>
  <si>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</si>
  <si>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</si>
  <si>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</si>
  <si>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</si>
  <si>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</si>
  <si>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</si>
  <si>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</si>
  <si>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</si>
  <si>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</si>
  <si>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</si>
  <si>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</si>
  <si>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</si>
  <si>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</si>
  <si>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</si>
  <si>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</si>
  <si>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</si>
  <si>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</si>
  <si>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</si>
  <si>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</si>
  <si>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</si>
  <si>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</si>
  <si>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</si>
  <si>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</si>
  <si>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</si>
  <si>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</si>
  <si>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</si>
  <si>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</si>
  <si>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</si>
  <si>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</si>
  <si>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</si>
  <si>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</si>
  <si>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</si>
  <si>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</si>
  <si>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</si>
  <si>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</si>
  <si>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</si>
  <si>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</si>
  <si>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</si>
  <si>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</si>
  <si>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</si>
  <si>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</si>
  <si>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</si>
  <si>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</si>
  <si>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</si>
  <si>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</si>
  <si>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</si>
  <si>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</si>
  <si>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</si>
  <si>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</si>
  <si>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</si>
  <si>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</si>
  <si>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</si>
  <si>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</si>
  <si>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</si>
  <si>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</si>
  <si>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</si>
  <si>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</si>
  <si>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</si>
  <si>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</si>
  <si>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</si>
  <si>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</si>
  <si>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</si>
  <si>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</si>
  <si>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</si>
  <si>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</si>
  <si>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</si>
  <si>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</si>
  <si>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</si>
  <si>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</si>
  <si>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</si>
  <si>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</si>
  <si>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</si>
  <si>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</si>
  <si>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</si>
  <si>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</si>
  <si>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</si>
  <si>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</si>
  <si>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</si>
  <si>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</si>
  <si>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</si>
  <si>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</si>
  <si>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</si>
  <si>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</si>
  <si>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</si>
  <si>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</si>
  <si>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</si>
  <si>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</si>
  <si>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</si>
  <si>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</si>
  <si>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</si>
  <si>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</si>
  <si>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</si>
  <si>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</si>
  <si>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</si>
  <si>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</si>
  <si>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</si>
  <si>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</si>
  <si>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</si>
  <si>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</si>
  <si>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</si>
  <si>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</si>
  <si>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</si>
  <si>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</si>
  <si>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</si>
  <si>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</si>
  <si>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</si>
  <si>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</si>
  <si>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</si>
  <si>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</si>
  <si>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</si>
  <si>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</si>
  <si>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</si>
  <si>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</si>
  <si>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</si>
  <si>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</si>
  <si>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</si>
  <si>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</si>
  <si>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</si>
  <si>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</si>
  <si>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</si>
  <si>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</si>
  <si>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</si>
  <si>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</si>
  <si>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</si>
  <si>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</si>
  <si>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</si>
  <si>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</si>
  <si>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</si>
  <si>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</si>
  <si>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</si>
  <si>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</si>
  <si>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</si>
  <si>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</si>
  <si>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</si>
  <si>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</si>
  <si>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</si>
  <si>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</si>
  <si>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</si>
  <si>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</si>
  <si>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</si>
  <si>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</si>
  <si>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</si>
  <si>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</si>
  <si>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</si>
  <si>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</si>
  <si>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</si>
  <si>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</si>
  <si>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</si>
  <si>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</si>
  <si>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</si>
  <si>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</si>
  <si>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</si>
  <si>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</si>
  <si>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</si>
  <si>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</si>
  <si>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</si>
  <si>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</si>
  <si>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</si>
  <si>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</si>
  <si>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</si>
  <si>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</si>
  <si>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</si>
  <si>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</si>
  <si>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</si>
  <si>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</si>
  <si>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</si>
  <si>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</si>
  <si>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</si>
  <si>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</si>
  <si>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</si>
  <si>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</si>
  <si>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</si>
  <si>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</si>
  <si>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</si>
  <si>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</si>
  <si>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</si>
  <si>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</si>
  <si>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</si>
  <si>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</si>
  <si>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</si>
  <si>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</si>
  <si>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</si>
  <si>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</si>
  <si>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</si>
  <si>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</si>
  <si>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</si>
  <si>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</si>
  <si>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</si>
  <si>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</si>
  <si>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</si>
  <si>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</si>
  <si>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</si>
  <si>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</si>
  <si>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</si>
  <si>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</si>
  <si>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</si>
  <si>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</si>
  <si>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</si>
  <si>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</si>
  <si>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</si>
  <si>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</si>
  <si>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</si>
  <si>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</si>
  <si>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</si>
  <si>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</si>
  <si>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</si>
  <si>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</si>
  <si>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</si>
  <si>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</si>
  <si>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</si>
  <si>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</si>
  <si>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</si>
  <si>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</si>
  <si>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</si>
  <si>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</si>
  <si>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</si>
  <si>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</si>
  <si>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</si>
  <si>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</si>
  <si>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</si>
  <si>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</si>
  <si>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</si>
  <si>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</si>
  <si>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</si>
  <si>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</si>
  <si>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</si>
  <si>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</si>
  <si>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</si>
  <si>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</si>
  <si>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</si>
  <si>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</si>
  <si>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</si>
  <si>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</si>
  <si>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</si>
  <si>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</si>
  <si>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</si>
  <si>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</si>
  <si>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</si>
  <si>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</si>
  <si>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</si>
  <si>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</si>
  <si>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</si>
  <si>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</si>
  <si>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</si>
  <si>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</si>
  <si>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</si>
  <si>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</si>
  <si>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</si>
  <si>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</si>
  <si>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</si>
  <si>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</si>
  <si>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</si>
  <si>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</si>
  <si>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</si>
  <si>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</si>
  <si>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</si>
  <si>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</si>
  <si>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</si>
  <si>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</si>
  <si>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</si>
  <si>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</si>
  <si>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</si>
  <si>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</si>
  <si>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</si>
  <si>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</si>
  <si>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</si>
  <si>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</si>
  <si>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</si>
  <si>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</si>
  <si>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</si>
  <si>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</si>
  <si>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</si>
  <si>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</si>
  <si>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</si>
  <si>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</si>
  <si>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</si>
  <si>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</si>
  <si>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</si>
  <si>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</si>
  <si>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</si>
  <si>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</si>
  <si>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</si>
  <si>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</si>
  <si>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</si>
  <si>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</si>
  <si>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</si>
  <si>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</si>
  <si>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</si>
  <si>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</si>
  <si>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</si>
  <si>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</si>
  <si>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</si>
  <si>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</si>
  <si>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</si>
  <si>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</si>
  <si>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</si>
  <si>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</si>
  <si>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</si>
  <si>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</si>
  <si>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</si>
  <si>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</si>
  <si>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</si>
  <si>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</si>
  <si>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</si>
  <si>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</si>
  <si>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</si>
  <si>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</si>
  <si>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</si>
  <si>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</si>
  <si>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</si>
  <si>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</si>
  <si>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</si>
  <si>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</si>
  <si>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</si>
  <si>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</si>
  <si>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</si>
  <si>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</si>
  <si>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</si>
  <si>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</si>
  <si>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</si>
  <si>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</si>
  <si>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</si>
  <si>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</si>
  <si>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</si>
  <si>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</si>
  <si>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</si>
  <si>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</si>
  <si>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</si>
  <si>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</si>
  <si>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</si>
  <si>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</si>
  <si>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</si>
  <si>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</si>
  <si>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</si>
  <si>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</si>
  <si>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</si>
  <si>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</si>
  <si>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</si>
  <si>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</si>
  <si>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</si>
  <si>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</si>
  <si>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</si>
  <si>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</si>
  <si>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</si>
  <si>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</si>
  <si>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</si>
  <si>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</si>
  <si>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</si>
  <si>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</si>
  <si>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</si>
  <si>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</si>
  <si>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</si>
  <si>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</si>
  <si>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</si>
  <si>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</si>
  <si>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</si>
  <si>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</si>
  <si>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</si>
  <si>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</si>
  <si>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</si>
  <si>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</si>
  <si>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</si>
  <si>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</si>
  <si>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</si>
  <si>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</si>
  <si>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</si>
  <si>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</si>
  <si>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</si>
  <si>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</si>
  <si>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</si>
  <si>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</si>
  <si>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</si>
  <si>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</si>
  <si>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</si>
  <si>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</si>
  <si>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</si>
  <si>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</si>
  <si>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</si>
  <si>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</si>
  <si>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</si>
  <si>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</si>
  <si>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</si>
  <si>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</si>
  <si>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</si>
  <si>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</si>
  <si>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</si>
  <si>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</si>
  <si>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</si>
  <si>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</si>
  <si>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</si>
  <si>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</si>
  <si>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</si>
  <si>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</si>
  <si>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</si>
  <si>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</si>
  <si>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</si>
  <si>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</si>
  <si>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</si>
  <si>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</si>
  <si>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</si>
  <si>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</si>
  <si>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</si>
  <si>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</si>
  <si>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</si>
  <si>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</si>
  <si>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</si>
  <si>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</si>
  <si>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</si>
  <si>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</si>
  <si>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</si>
  <si>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</si>
  <si>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</si>
  <si>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</si>
  <si>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</si>
  <si>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</si>
  <si>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</si>
  <si>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</si>
  <si>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</si>
  <si>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</si>
  <si>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</si>
  <si>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</si>
  <si>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</si>
  <si>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</si>
  <si>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</si>
  <si>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</si>
  <si>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</si>
  <si>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</si>
  <si>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</si>
  <si>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</si>
  <si>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</si>
  <si>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</si>
  <si>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</si>
  <si>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</si>
  <si>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</si>
  <si>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</si>
  <si>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</si>
  <si>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</si>
  <si>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</si>
  <si>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</si>
  <si>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</si>
  <si>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</si>
  <si>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</si>
  <si>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</si>
  <si>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</si>
  <si>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</si>
  <si>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</si>
  <si>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</si>
  <si>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</si>
  <si>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</si>
  <si>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</si>
  <si>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</si>
  <si>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</si>
  <si>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</si>
  <si>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</si>
  <si>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</si>
  <si>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</si>
  <si>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</si>
  <si>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</si>
  <si>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</si>
  <si>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</si>
  <si>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</si>
  <si>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</si>
  <si>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</si>
  <si>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</si>
  <si>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</si>
  <si>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</si>
  <si>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</si>
  <si>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</si>
  <si>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</si>
  <si>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</si>
  <si>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</si>
  <si>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</si>
  <si>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</si>
  <si>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</si>
  <si>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</si>
  <si>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</si>
  <si>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</si>
  <si>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</si>
  <si>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</si>
  <si>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</si>
  <si>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</si>
  <si>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</si>
  <si>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</si>
  <si>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</si>
  <si>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</si>
  <si>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</si>
  <si>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</si>
  <si>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</si>
  <si>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</si>
  <si>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</si>
  <si>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</si>
  <si>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</si>
  <si>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</si>
  <si>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</si>
  <si>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</si>
  <si>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</si>
  <si>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</si>
  <si>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</si>
  <si>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</si>
  <si>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</si>
  <si>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</si>
  <si>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</si>
  <si>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</si>
  <si>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</si>
  <si>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</si>
  <si>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</si>
  <si>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</si>
  <si>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</si>
  <si>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</si>
  <si>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</si>
  <si>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</si>
  <si>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</si>
  <si>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</si>
  <si>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</si>
  <si>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</si>
  <si>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</si>
  <si>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</si>
  <si>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</si>
  <si>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</si>
  <si>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</si>
  <si>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</si>
  <si>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</si>
  <si>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</si>
  <si>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</si>
  <si>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</si>
  <si>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</si>
  <si>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</si>
  <si>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</si>
  <si>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</si>
  <si>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</si>
  <si>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</si>
  <si>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</si>
  <si>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</si>
  <si>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</si>
  <si>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</si>
  <si>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</si>
  <si>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</si>
  <si>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</si>
  <si>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</si>
  <si>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</si>
  <si>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</si>
  <si>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</si>
  <si>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</si>
  <si>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</si>
  <si>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</si>
  <si>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</si>
  <si>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</si>
  <si>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</si>
  <si>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</si>
  <si>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</si>
  <si>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</si>
  <si>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</si>
  <si>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</si>
  <si>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</si>
  <si>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</si>
  <si>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</si>
  <si>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</si>
  <si>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</si>
  <si>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</si>
  <si>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</si>
  <si>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</si>
  <si>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</si>
  <si>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</si>
  <si>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</si>
  <si>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</si>
  <si>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</si>
  <si>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</si>
  <si>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</si>
  <si>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</si>
  <si>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</si>
  <si>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</si>
  <si>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</si>
  <si>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</si>
  <si>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</si>
  <si>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</si>
  <si>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</si>
  <si>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</si>
  <si>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</si>
  <si>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</si>
  <si>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</si>
  <si>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</si>
  <si>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</si>
  <si>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</si>
  <si>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</si>
  <si>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</si>
  <si>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</si>
  <si>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</si>
  <si>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</si>
  <si>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</si>
  <si>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</si>
  <si>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</si>
  <si>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</si>
  <si>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</si>
  <si>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</si>
  <si>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</si>
  <si>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</si>
  <si>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</si>
  <si>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</si>
  <si>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</si>
  <si>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</si>
  <si>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</si>
  <si>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</si>
  <si>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</si>
  <si>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</si>
  <si>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</si>
  <si>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</si>
  <si>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</si>
  <si>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</si>
  <si>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</si>
  <si>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</si>
  <si>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</si>
  <si>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</si>
  <si>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</si>
  <si>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</si>
  <si>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</si>
  <si>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</si>
  <si>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</si>
  <si>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</si>
  <si>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</si>
  <si>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</si>
  <si>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</si>
  <si>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</si>
  <si>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</si>
  <si>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</si>
  <si>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</si>
  <si>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</si>
  <si>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</si>
  <si>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</si>
  <si>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</si>
  <si>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</si>
  <si>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</si>
  <si>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</si>
  <si>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</si>
  <si>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</si>
  <si>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</si>
  <si>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</si>
  <si>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</si>
  <si>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</si>
  <si>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</si>
  <si>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</si>
  <si>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</si>
  <si>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</si>
  <si>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</si>
  <si>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</si>
  <si>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</si>
  <si>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</si>
  <si>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</si>
  <si>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</si>
  <si>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</si>
  <si>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</si>
  <si>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</si>
  <si>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</si>
  <si>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</si>
  <si>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</si>
  <si>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</si>
  <si>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</si>
  <si>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</si>
  <si>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</si>
  <si>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</si>
  <si>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</si>
  <si>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</si>
  <si>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</si>
  <si>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</si>
  <si>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</si>
  <si>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</si>
  <si>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</si>
  <si>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</si>
  <si>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</si>
  <si>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</si>
  <si>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</si>
  <si>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</si>
  <si>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</si>
  <si>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</si>
  <si>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</si>
  <si>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</si>
  <si>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</si>
  <si>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</si>
  <si>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</si>
  <si>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</si>
  <si>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</si>
  <si>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</si>
  <si>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</si>
  <si>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</si>
  <si>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</si>
  <si>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</si>
  <si>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</si>
  <si>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</si>
  <si>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</si>
  <si>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</si>
  <si>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</si>
  <si>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</si>
  <si>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</si>
  <si>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</si>
  <si>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</si>
  <si>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</si>
  <si>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</si>
  <si>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</si>
  <si>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</si>
  <si>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</si>
  <si>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</si>
  <si>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</si>
  <si>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</si>
  <si>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</si>
  <si>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</si>
  <si>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</si>
  <si>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</si>
  <si>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</si>
  <si>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</si>
  <si>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</si>
  <si>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</si>
  <si>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</si>
  <si>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</si>
  <si>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</si>
  <si>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</si>
  <si>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</si>
  <si>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</si>
  <si>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</si>
  <si>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</si>
  <si>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</si>
  <si>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</si>
  <si>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</si>
  <si>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</si>
  <si>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</si>
  <si>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</si>
  <si>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</si>
  <si>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</si>
  <si>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</si>
  <si>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</si>
  <si>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</si>
  <si>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</si>
  <si>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</si>
  <si>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</si>
  <si>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</si>
  <si>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</si>
  <si>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</si>
  <si>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</si>
  <si>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</si>
  <si>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</si>
  <si>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</si>
  <si>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</si>
  <si>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</si>
  <si>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</si>
  <si>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</si>
  <si>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</si>
  <si>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</si>
  <si>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</si>
  <si>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</si>
  <si>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</si>
  <si>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</si>
  <si>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</si>
  <si>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</si>
  <si>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</si>
  <si>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</si>
  <si>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</si>
  <si>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</si>
  <si>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</si>
  <si>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</si>
  <si>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</si>
  <si>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</si>
  <si>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</si>
  <si>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</si>
  <si>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</si>
  <si>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</si>
  <si>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</si>
  <si>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</si>
  <si>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</si>
  <si>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</si>
  <si>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</si>
  <si>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</si>
  <si>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</si>
  <si>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</si>
  <si>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</si>
  <si>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</si>
  <si>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</si>
  <si>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</si>
  <si>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</si>
  <si>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</si>
  <si>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</si>
  <si>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</si>
  <si>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</si>
  <si>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</si>
  <si>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</si>
  <si>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</si>
  <si>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</si>
  <si>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</si>
  <si>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</si>
  <si>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</si>
  <si>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</si>
  <si>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</si>
  <si>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</si>
  <si>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</si>
  <si>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</si>
  <si>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</si>
  <si>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</si>
  <si>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</si>
  <si>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</si>
  <si>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</si>
  <si>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</si>
  <si>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</si>
  <si>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</si>
  <si>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</si>
  <si>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</si>
  <si>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</si>
  <si>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</si>
  <si>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</si>
  <si>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</si>
  <si>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</si>
  <si>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</si>
  <si>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</si>
  <si>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</si>
  <si>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</si>
  <si>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</si>
  <si>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</si>
  <si>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</si>
  <si>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</si>
  <si>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</si>
  <si>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</si>
  <si>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</si>
  <si>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</si>
  <si>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</si>
  <si>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</si>
  <si>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</si>
  <si>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</si>
  <si>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</si>
  <si>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</si>
  <si>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</si>
  <si>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</si>
  <si>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</si>
  <si>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</si>
  <si>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</si>
  <si>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</si>
  <si>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</si>
  <si>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</si>
  <si>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</si>
  <si>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</si>
  <si>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</si>
  <si>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</si>
  <si>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</si>
  <si>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</si>
  <si>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</si>
  <si>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</si>
  <si>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</si>
  <si>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</si>
  <si>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</si>
  <si>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</si>
  <si>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</si>
  <si>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</si>
  <si>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</si>
  <si>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</si>
  <si>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</si>
  <si>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</si>
  <si>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</si>
  <si>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</si>
  <si>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</si>
  <si>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</si>
  <si>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</si>
  <si>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</si>
  <si>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</si>
  <si>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</si>
  <si>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</si>
  <si>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</si>
  <si>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</si>
  <si>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</si>
  <si>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</si>
  <si>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</si>
  <si>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</si>
  <si>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</si>
  <si>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</si>
  <si>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</si>
  <si>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</si>
  <si>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</si>
  <si>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</si>
  <si>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</si>
  <si>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</si>
  <si>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</si>
  <si>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</si>
  <si>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</si>
  <si>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</si>
  <si>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</si>
  <si>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</si>
  <si>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</si>
  <si>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</si>
  <si>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</si>
  <si>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</si>
  <si>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</si>
  <si>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</si>
  <si>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</si>
  <si>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</si>
  <si>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</si>
  <si>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</si>
  <si>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</si>
  <si>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</si>
  <si>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</si>
  <si>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</si>
  <si>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</si>
  <si>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</si>
  <si>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</si>
  <si>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</si>
  <si>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</si>
  <si>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</si>
  <si>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</si>
  <si>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</si>
  <si>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</si>
  <si>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</si>
  <si>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</si>
  <si>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</si>
  <si>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</si>
  <si>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</si>
  <si>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</si>
  <si>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</si>
  <si>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</si>
  <si>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</si>
  <si>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</si>
  <si>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</si>
  <si>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</si>
  <si>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</si>
  <si>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</si>
  <si>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</si>
  <si>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</si>
  <si>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</si>
  <si>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</si>
  <si>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</si>
  <si>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</si>
  <si>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</si>
  <si>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</si>
  <si>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</si>
  <si>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</si>
  <si>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</si>
  <si>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</si>
  <si>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</si>
  <si>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</si>
  <si>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</si>
  <si>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</si>
  <si>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</si>
  <si>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</si>
  <si>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</si>
  <si>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</si>
  <si>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</si>
  <si>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</si>
  <si>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</si>
  <si>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</si>
  <si>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</si>
  <si>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</si>
  <si>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</si>
  <si>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</si>
  <si>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</si>
  <si>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</si>
  <si>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</si>
  <si>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</si>
  <si>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</si>
  <si>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</si>
  <si>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</si>
  <si>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</si>
  <si>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</si>
  <si>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</si>
  <si>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</si>
  <si>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</si>
  <si>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</si>
  <si>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</si>
  <si>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</si>
  <si>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</si>
  <si>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</si>
  <si>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</si>
  <si>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</si>
  <si>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</si>
  <si>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</si>
  <si>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</si>
  <si>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</si>
  <si>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</si>
  <si>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</si>
  <si>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</si>
  <si>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</si>
  <si>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</si>
  <si>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</si>
  <si>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</si>
  <si>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</si>
  <si>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</si>
  <si>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</si>
  <si>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</si>
  <si>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</si>
  <si>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</si>
  <si>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</si>
  <si>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</si>
  <si>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</si>
  <si>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</si>
  <si>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</si>
  <si>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</si>
  <si>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</si>
  <si>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</si>
  <si>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</si>
  <si>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</si>
  <si>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</si>
  <si>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</si>
  <si>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</si>
  <si>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</si>
  <si>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</si>
  <si>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</si>
  <si>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</si>
  <si>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</si>
  <si>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</si>
  <si>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</si>
  <si>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</si>
  <si>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</si>
  <si>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</si>
  <si>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</si>
  <si>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</si>
  <si>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</si>
  <si>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</si>
  <si>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</si>
  <si>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</si>
  <si>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</si>
  <si>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</si>
  <si>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</si>
  <si>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</si>
  <si>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</si>
  <si>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</si>
  <si>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</si>
  <si>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</si>
  <si>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</si>
  <si>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</si>
  <si>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</si>
  <si>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</si>
  <si>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</si>
  <si>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</si>
  <si>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</si>
  <si>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</si>
  <si>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</si>
  <si>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</si>
  <si>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</si>
  <si>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</si>
  <si>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</si>
  <si>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</si>
  <si>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</si>
  <si>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</si>
  <si>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</si>
  <si>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</si>
  <si>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</si>
  <si>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</si>
  <si>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</si>
  <si>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</si>
  <si>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</si>
  <si>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</si>
  <si>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</si>
  <si>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</si>
  <si>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</si>
  <si>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</si>
  <si>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</si>
  <si>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</si>
  <si>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</si>
  <si>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</si>
  <si>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</si>
  <si>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</si>
  <si>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</si>
  <si>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</si>
  <si>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</si>
  <si>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</si>
  <si>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</si>
  <si>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</si>
  <si>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</si>
  <si>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</si>
  <si>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</si>
  <si>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</si>
  <si>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</si>
  <si>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</si>
  <si>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</si>
  <si>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</si>
  <si>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</si>
  <si>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</si>
  <si>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</si>
  <si>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</si>
  <si>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</si>
  <si>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</si>
  <si>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</si>
  <si>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</si>
  <si>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</si>
  <si>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</si>
  <si>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</si>
  <si>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</si>
  <si>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</si>
  <si>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</si>
  <si>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</si>
  <si>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</si>
  <si>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</si>
  <si>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</si>
  <si>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</si>
  <si>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</si>
  <si>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</si>
  <si>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</si>
  <si>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</si>
  <si>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</si>
  <si>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</si>
  <si>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</si>
  <si>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</si>
  <si>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</si>
  <si>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</si>
  <si>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</si>
  <si>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</si>
  <si>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</si>
  <si>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</si>
  <si>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</si>
  <si>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</si>
  <si>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</si>
  <si>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</si>
  <si>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</si>
  <si>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</si>
  <si>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</si>
  <si>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</si>
  <si>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</si>
  <si>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</si>
  <si>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</si>
  <si>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</si>
  <si>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</si>
  <si>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</si>
  <si>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</si>
  <si>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</si>
  <si>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</si>
  <si>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</si>
  <si>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</si>
  <si>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</si>
  <si>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</si>
  <si>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</si>
  <si>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</si>
  <si>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</si>
  <si>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</si>
  <si>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</si>
  <si>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</si>
  <si>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</si>
  <si>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</si>
  <si>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</si>
  <si>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</si>
  <si>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</si>
  <si>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</si>
  <si>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</si>
  <si>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</si>
  <si>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</si>
  <si>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</si>
  <si>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</si>
  <si>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</si>
  <si>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</si>
  <si>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</si>
  <si>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</si>
  <si>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</si>
  <si>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</si>
  <si>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</si>
  <si>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</si>
  <si>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</si>
  <si>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</si>
  <si>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</si>
  <si>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</si>
  <si>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</si>
  <si>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</si>
  <si>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</si>
  <si>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</si>
  <si>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</si>
  <si>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</si>
  <si>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</si>
  <si>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</si>
  <si>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</si>
  <si>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</si>
  <si>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</si>
  <si>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</si>
  <si>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</si>
  <si>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</si>
  <si>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</si>
  <si>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</si>
  <si>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</si>
  <si>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</si>
  <si>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</si>
  <si>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</si>
  <si>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</si>
  <si>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</si>
  <si>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</si>
  <si>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</si>
  <si>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</si>
  <si>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</si>
  <si>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</si>
  <si>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</si>
  <si>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</si>
  <si>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</si>
  <si>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</si>
  <si>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</si>
  <si>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</si>
  <si>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</si>
  <si>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</si>
  <si>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</si>
  <si>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</si>
  <si>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</si>
  <si>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</si>
  <si>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</si>
  <si>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</si>
  <si>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</si>
  <si>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</si>
  <si>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</si>
  <si>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</si>
  <si>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</si>
  <si>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</si>
  <si>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</si>
  <si>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</si>
  <si>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</si>
  <si>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</si>
  <si>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</si>
  <si>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</si>
  <si>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</si>
  <si>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</si>
  <si>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</si>
  <si>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</si>
  <si>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</si>
  <si>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</si>
  <si>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</si>
  <si>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</si>
  <si>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</si>
  <si>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</si>
  <si>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</si>
  <si>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</si>
  <si>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</si>
  <si>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</si>
  <si>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</si>
  <si>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</si>
  <si>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</si>
  <si>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</si>
  <si>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</si>
  <si>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</si>
  <si>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</si>
  <si>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</si>
  <si>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</si>
  <si>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</si>
  <si>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</si>
  <si>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</si>
  <si>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</si>
  <si>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</si>
  <si>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</si>
  <si>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</si>
  <si>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</si>
  <si>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</si>
  <si>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</si>
  <si>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</si>
  <si>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</si>
  <si>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</si>
  <si>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</si>
  <si>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</si>
  <si>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</si>
  <si>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</si>
  <si>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</si>
  <si>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</si>
  <si>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</si>
  <si>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</si>
  <si>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</si>
  <si>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</si>
  <si>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</si>
  <si>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</si>
  <si>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</si>
  <si>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</si>
  <si>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</si>
  <si>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</si>
  <si>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</si>
  <si>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</si>
  <si>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</si>
  <si>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</si>
  <si>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</si>
  <si>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</si>
  <si>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</si>
  <si>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</si>
  <si>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</si>
  <si>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</si>
  <si>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</si>
  <si>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</si>
  <si>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</si>
  <si>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</si>
  <si>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</si>
  <si>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</si>
  <si>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</si>
  <si>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</si>
  <si>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</si>
  <si>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</si>
  <si>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</si>
  <si>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</si>
  <si>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</si>
  <si>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</si>
  <si>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</si>
  <si>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</si>
  <si>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</si>
  <si>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</si>
  <si>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</si>
  <si>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</si>
  <si>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</si>
  <si>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</si>
  <si>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</si>
  <si>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</si>
  <si>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</si>
  <si>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</si>
  <si>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</si>
  <si>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</si>
  <si>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</si>
  <si>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</si>
  <si>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</si>
  <si>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</si>
  <si>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</si>
  <si>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</si>
  <si>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</si>
  <si>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</si>
  <si>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</si>
  <si>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</si>
  <si>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</si>
  <si>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</si>
  <si>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</si>
  <si>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</si>
  <si>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</si>
  <si>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</si>
  <si>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</si>
  <si>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</si>
  <si>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</si>
  <si>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</si>
  <si>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</si>
  <si>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</si>
  <si>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</si>
  <si>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</si>
  <si>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</si>
  <si>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</si>
  <si>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</si>
  <si>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</si>
  <si>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</si>
  <si>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</si>
  <si>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</si>
  <si>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</si>
  <si>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</si>
  <si>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</si>
  <si>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</si>
  <si>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</si>
  <si>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</si>
  <si>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</si>
  <si>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</si>
  <si>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</si>
  <si>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</si>
  <si>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</si>
  <si>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</si>
  <si>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</si>
  <si>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</si>
  <si>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</si>
  <si>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</si>
  <si>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</si>
  <si>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</si>
  <si>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</si>
  <si>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</si>
  <si>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</si>
  <si>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</si>
  <si>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</si>
  <si>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</si>
  <si>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</si>
  <si>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</si>
  <si>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</si>
  <si>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</si>
  <si>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</si>
  <si>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</si>
  <si>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</si>
  <si>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</si>
  <si>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</si>
  <si>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</si>
  <si>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</si>
  <si>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</si>
  <si>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</si>
  <si>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</si>
  <si>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</si>
  <si>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</si>
  <si>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</si>
  <si>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</si>
  <si>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</si>
  <si>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</si>
  <si>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</si>
  <si>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</si>
  <si>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</si>
  <si>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</si>
  <si>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</si>
  <si>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</si>
  <si>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</si>
  <si>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</si>
  <si>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</si>
  <si>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</si>
  <si>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</si>
  <si>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</si>
  <si>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</si>
  <si>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</si>
  <si>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</si>
  <si>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</si>
  <si>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</si>
  <si>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</si>
  <si>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</si>
  <si>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</si>
  <si>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</si>
  <si>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</si>
  <si>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</si>
  <si>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</si>
  <si>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</si>
  <si>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</si>
  <si>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</si>
  <si>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</si>
  <si>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</si>
  <si>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</si>
  <si>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</si>
  <si>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</si>
  <si>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</si>
  <si>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</si>
  <si>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</si>
  <si>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</si>
  <si>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</si>
  <si>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</si>
  <si>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</si>
  <si>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</si>
  <si>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</si>
  <si>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</si>
  <si>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</si>
  <si>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</si>
  <si>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</si>
  <si>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</si>
  <si>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</si>
  <si>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</si>
  <si>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</si>
  <si>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</si>
  <si>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</si>
  <si>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</si>
  <si>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</si>
  <si>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</si>
  <si>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</si>
  <si>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</si>
  <si>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</si>
  <si>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</si>
  <si>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</si>
  <si>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</si>
  <si>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</si>
  <si>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</si>
  <si>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</si>
  <si>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</si>
  <si>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</si>
  <si>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</si>
  <si>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</si>
  <si>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</si>
  <si>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</si>
  <si>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</si>
  <si>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</si>
  <si>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</si>
  <si>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</si>
  <si>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</si>
  <si>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</si>
  <si>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</si>
  <si>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</si>
  <si>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</si>
  <si>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</si>
  <si>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</si>
  <si>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</si>
  <si>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</si>
  <si>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</si>
  <si>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</si>
  <si>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</si>
  <si>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</si>
  <si>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</si>
  <si>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</si>
  <si>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</si>
  <si>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</si>
  <si>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</si>
  <si>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</si>
  <si>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</si>
  <si>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</si>
  <si>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</si>
  <si>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</si>
  <si>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</si>
  <si>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</si>
  <si>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</si>
  <si>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</si>
  <si>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</si>
  <si>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</si>
  <si>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</si>
  <si>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</si>
  <si>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</si>
  <si>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</si>
  <si>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</si>
  <si>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</si>
  <si>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</si>
  <si>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</si>
  <si>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</si>
  <si>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</si>
  <si>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</si>
  <si>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</si>
  <si>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</si>
  <si>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</si>
  <si>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</si>
  <si>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</si>
  <si>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</si>
  <si>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</si>
  <si>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</si>
  <si>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</si>
  <si>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</si>
  <si>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</si>
  <si>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</si>
  <si>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</si>
  <si>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</si>
  <si>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</si>
  <si>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</si>
  <si>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</si>
  <si>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</si>
  <si>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</si>
  <si>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</si>
  <si>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</si>
  <si>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</si>
  <si>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</si>
  <si>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</si>
  <si>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</si>
  <si>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</si>
  <si>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</si>
  <si>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</si>
  <si>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</si>
  <si>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</si>
  <si>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</si>
  <si>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</si>
  <si>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</si>
  <si>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</si>
  <si>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</si>
  <si>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</si>
  <si>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</si>
  <si>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</si>
  <si>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</si>
  <si>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</si>
  <si>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</si>
  <si>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</si>
  <si>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</si>
  <si>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</si>
  <si>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</si>
  <si>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</si>
  <si>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</si>
  <si>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</si>
  <si>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</si>
  <si>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</si>
  <si>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</si>
  <si>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</si>
  <si>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</si>
  <si>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</si>
  <si>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</si>
  <si>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</si>
  <si>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</si>
  <si>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</si>
  <si>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</si>
  <si>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</si>
  <si>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</si>
  <si>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</si>
  <si>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</si>
  <si>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</si>
  <si>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</si>
  <si>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</si>
  <si>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</si>
  <si>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</si>
  <si>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</si>
  <si>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</si>
  <si>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</si>
  <si>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</si>
  <si>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</si>
  <si>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</si>
  <si>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</si>
  <si>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</si>
  <si>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</si>
  <si>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</si>
  <si>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</si>
  <si>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</si>
  <si>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</si>
  <si>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</si>
  <si>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</si>
  <si>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</si>
  <si>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</si>
  <si>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</si>
  <si>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</si>
  <si>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</si>
  <si>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</si>
  <si>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</si>
  <si>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</si>
  <si>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</si>
  <si>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</si>
  <si>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</si>
  <si>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</si>
  <si>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</si>
  <si>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</si>
  <si>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</si>
  <si>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</si>
  <si>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</si>
  <si>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</si>
  <si>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</si>
  <si>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</si>
  <si>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</si>
  <si>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</si>
  <si>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</si>
  <si>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</si>
  <si>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</si>
  <si>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</si>
  <si>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</si>
  <si>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</si>
  <si>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</si>
  <si>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</si>
  <si>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</si>
  <si>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</si>
  <si>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</si>
  <si>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</si>
  <si>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</si>
  <si>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</si>
  <si>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</si>
  <si>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</si>
  <si>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</si>
  <si>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</si>
  <si>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</si>
  <si>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</si>
  <si>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</si>
  <si>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</si>
  <si>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</si>
  <si>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</si>
  <si>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</si>
  <si>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</si>
  <si>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</si>
  <si>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</si>
  <si>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</si>
  <si>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</si>
  <si>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</si>
  <si>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</si>
  <si>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</si>
  <si>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</si>
  <si>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</si>
  <si>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</si>
  <si>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</si>
  <si>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</si>
  <si>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</si>
  <si>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</si>
  <si>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</si>
  <si>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</si>
  <si>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</si>
  <si>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</si>
  <si>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</si>
  <si>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</si>
  <si>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</si>
  <si>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</si>
  <si>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</si>
  <si>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</si>
  <si>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</si>
  <si>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</si>
  <si>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</si>
  <si>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</si>
  <si>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</si>
  <si>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</si>
  <si>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</si>
  <si>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</si>
  <si>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</si>
  <si>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</si>
  <si>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</si>
  <si>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</si>
  <si>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</si>
  <si>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</si>
  <si>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</si>
  <si>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</si>
  <si>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</si>
  <si>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</si>
  <si>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</si>
  <si>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</si>
  <si>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</si>
  <si>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</si>
  <si>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</si>
  <si>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</si>
  <si>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</si>
  <si>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</si>
  <si>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</si>
  <si>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</si>
  <si>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</si>
  <si>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</si>
  <si>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</si>
  <si>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</si>
  <si>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</si>
  <si>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</si>
  <si>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</si>
  <si>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</si>
  <si>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</si>
  <si>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</si>
  <si>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</si>
  <si>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</si>
  <si>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</si>
  <si>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</si>
  <si>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</si>
  <si>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</si>
  <si>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</si>
  <si>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</si>
  <si>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</si>
  <si>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</si>
  <si>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</si>
  <si>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</si>
  <si>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</si>
  <si>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</si>
  <si>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</si>
  <si>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</si>
  <si>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</si>
  <si>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</si>
  <si>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</si>
  <si>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</si>
  <si>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</si>
  <si>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</si>
  <si>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</si>
  <si>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</si>
  <si>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</si>
  <si>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</si>
  <si>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</si>
  <si>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</si>
  <si>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</si>
  <si>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</si>
  <si>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</si>
  <si>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</si>
  <si>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</si>
  <si>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</si>
  <si>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</si>
  <si>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</si>
  <si>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</si>
  <si>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</si>
  <si>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</si>
  <si>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</si>
  <si>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</si>
  <si>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</si>
  <si>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</si>
  <si>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</si>
  <si>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</si>
  <si>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</si>
  <si>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</si>
  <si>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</si>
  <si>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</si>
  <si>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</si>
  <si>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</si>
  <si>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</si>
  <si>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</si>
  <si>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</si>
  <si>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</si>
  <si>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</si>
  <si>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</si>
  <si>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</si>
  <si>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</si>
  <si>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</si>
  <si>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</si>
  <si>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</si>
  <si>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</si>
  <si>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</si>
  <si>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</si>
  <si>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</si>
  <si>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</si>
  <si>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</si>
  <si>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</si>
  <si>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</si>
  <si>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</si>
  <si>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</si>
  <si>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</si>
  <si>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</si>
  <si>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</si>
  <si>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</si>
  <si>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</si>
  <si>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</si>
  <si>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</si>
  <si>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</si>
  <si>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</si>
  <si>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</si>
  <si>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</si>
  <si>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</si>
  <si>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</si>
  <si>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</si>
  <si>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</si>
  <si>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</si>
  <si>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</si>
  <si>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</si>
  <si>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</si>
  <si>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</si>
  <si>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</si>
  <si>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</si>
  <si>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</si>
  <si>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</si>
  <si>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</si>
  <si>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</si>
  <si>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</si>
  <si>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</si>
  <si>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</si>
  <si>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</si>
  <si>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</si>
  <si>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</si>
  <si>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</si>
  <si>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</si>
  <si>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</si>
  <si>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</si>
  <si>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</si>
  <si>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</si>
  <si>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</si>
  <si>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</si>
  <si>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</si>
  <si>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</si>
  <si>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</si>
  <si>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</si>
  <si>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</si>
  <si>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</si>
  <si>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</si>
  <si>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</si>
  <si>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</si>
  <si>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</si>
  <si>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</si>
  <si>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</si>
  <si>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</si>
  <si>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</si>
  <si>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</si>
  <si>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</si>
  <si>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</si>
  <si>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</si>
  <si>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</si>
  <si>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</si>
  <si>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</si>
  <si>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</si>
  <si>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</si>
  <si>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</si>
  <si>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</si>
  <si>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</si>
  <si>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</si>
  <si>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</si>
  <si>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</si>
  <si>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</si>
  <si>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</si>
  <si>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</si>
  <si>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</si>
  <si>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</si>
  <si>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</si>
  <si>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</si>
  <si>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</si>
  <si>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</si>
  <si>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</si>
  <si>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</si>
  <si>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</si>
  <si>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</si>
  <si>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</si>
  <si>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</si>
  <si>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</si>
  <si>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</si>
  <si>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</si>
  <si>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</si>
  <si>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</si>
  <si>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</si>
  <si>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</si>
  <si>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</si>
  <si>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</si>
  <si>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</si>
  <si>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</si>
  <si>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</si>
  <si>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</si>
  <si>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</si>
  <si>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</si>
  <si>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</si>
  <si>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</si>
  <si>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</si>
  <si>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</si>
  <si>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</si>
  <si>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</si>
  <si>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</si>
  <si>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</si>
  <si>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</si>
  <si>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</si>
  <si>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</si>
  <si>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</si>
  <si>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</si>
  <si>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</si>
  <si>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</si>
  <si>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</si>
  <si>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</si>
  <si>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</si>
  <si>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</si>
  <si>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</si>
  <si>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</si>
  <si>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</si>
  <si>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</si>
  <si>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</si>
  <si>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</si>
  <si>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</si>
  <si>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</si>
  <si>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</si>
  <si>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</si>
  <si>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</si>
  <si>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</si>
  <si>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</si>
  <si>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</si>
  <si>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</si>
  <si>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</si>
  <si>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</si>
  <si>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</si>
  <si>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</si>
  <si>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</si>
  <si>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</si>
  <si>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</si>
  <si>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</si>
  <si>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</si>
  <si>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</si>
  <si>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</si>
  <si>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</si>
  <si>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</si>
  <si>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</si>
  <si>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</si>
  <si>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</si>
  <si>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</si>
  <si>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</si>
  <si>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</si>
  <si>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</si>
  <si>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</si>
  <si>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</si>
  <si>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</si>
  <si>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</si>
  <si>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</si>
  <si>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</si>
  <si>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</si>
  <si>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</si>
  <si>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</si>
  <si>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</si>
  <si>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</si>
  <si>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</si>
  <si>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</si>
  <si>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</si>
  <si>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</si>
  <si>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</si>
  <si>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</si>
  <si>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</si>
  <si>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</si>
  <si>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</si>
  <si>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</si>
  <si>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</si>
  <si>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</si>
  <si>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</si>
  <si>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</si>
  <si>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</si>
  <si>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</si>
  <si>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</si>
  <si>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</si>
  <si>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</si>
  <si>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</si>
  <si>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</si>
  <si>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</si>
  <si>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</si>
  <si>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</si>
  <si>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</si>
  <si>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</si>
  <si>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</si>
  <si>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</si>
  <si>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</si>
  <si>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</si>
  <si>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</si>
  <si>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</si>
  <si>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</si>
  <si>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</si>
  <si>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</si>
  <si>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</si>
  <si>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</si>
  <si>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</si>
  <si>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</si>
  <si>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</si>
  <si>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</si>
  <si>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</si>
  <si>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</si>
  <si>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</si>
  <si>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</si>
  <si>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</si>
  <si>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</si>
  <si>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</si>
  <si>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</si>
  <si>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</si>
  <si>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</si>
  <si>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</si>
  <si>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</si>
  <si>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</si>
  <si>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</si>
  <si>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</si>
  <si>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</si>
  <si>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</si>
  <si>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</si>
  <si>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</si>
  <si>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</si>
  <si>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</si>
  <si>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</si>
  <si>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</si>
  <si>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</si>
  <si>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</si>
  <si>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</si>
  <si>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</si>
  <si>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</si>
  <si>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</si>
  <si>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</si>
  <si>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</si>
  <si>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</si>
  <si>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</si>
  <si>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</si>
  <si>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</si>
  <si>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</si>
  <si>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</si>
  <si>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</si>
  <si>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</si>
  <si>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</si>
  <si>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</si>
  <si>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</si>
  <si>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</si>
  <si>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</si>
  <si>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</si>
  <si>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</si>
  <si>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</si>
  <si>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</si>
  <si>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</si>
  <si>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</si>
  <si>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</si>
  <si>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</si>
  <si>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</si>
  <si>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</si>
  <si>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</si>
  <si>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</si>
  <si>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</si>
  <si>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</si>
  <si>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</si>
  <si>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</si>
  <si>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</si>
  <si>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</si>
  <si>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</si>
  <si>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</si>
  <si>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</si>
  <si>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</si>
  <si>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</si>
  <si>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</si>
  <si>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</si>
  <si>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</si>
  <si>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</si>
  <si>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</si>
  <si>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</si>
  <si>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</si>
  <si>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</si>
  <si>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</si>
  <si>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</si>
  <si>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</si>
  <si>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</si>
  <si>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</si>
  <si>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</si>
  <si>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</si>
  <si>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</si>
  <si>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</si>
  <si>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</si>
  <si>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</si>
  <si>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</si>
  <si>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</si>
  <si>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</si>
  <si>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</si>
  <si>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</si>
  <si>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</si>
  <si>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</si>
  <si>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</si>
  <si>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</si>
  <si>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</si>
  <si>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</si>
  <si>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</si>
  <si>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</si>
  <si>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</si>
  <si>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</si>
  <si>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</si>
  <si>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</si>
  <si>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</si>
  <si>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</si>
  <si>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</si>
  <si>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</si>
  <si>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</si>
  <si>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</si>
  <si>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</si>
  <si>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</si>
  <si>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</si>
  <si>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</si>
  <si>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</si>
  <si>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</si>
  <si>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</si>
  <si>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</si>
  <si>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</si>
  <si>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</si>
  <si>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</si>
  <si>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</si>
  <si>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</si>
  <si>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</si>
  <si>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</si>
  <si>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</si>
  <si>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</si>
  <si>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</si>
  <si>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</si>
  <si>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</si>
  <si>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</si>
  <si>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</si>
  <si>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</si>
  <si>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</si>
  <si>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</si>
  <si>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</si>
  <si>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</si>
  <si>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</si>
  <si>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</si>
  <si>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</si>
  <si>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</si>
  <si>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</si>
  <si>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</si>
  <si>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</si>
  <si>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</si>
  <si>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</si>
  <si>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</si>
  <si>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</si>
  <si>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</si>
  <si>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</si>
  <si>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</si>
  <si>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</si>
  <si>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</si>
  <si>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</si>
  <si>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</si>
  <si>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</si>
  <si>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</si>
  <si>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</si>
  <si>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</si>
  <si>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</si>
  <si>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</si>
  <si>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</si>
  <si>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</si>
  <si>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</si>
  <si>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</si>
  <si>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</si>
  <si>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</si>
  <si>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</si>
  <si>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</si>
  <si>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</si>
  <si>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</si>
  <si>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</si>
  <si>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</si>
  <si>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</si>
  <si>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</si>
  <si>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</si>
  <si>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</si>
  <si>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</si>
  <si>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</si>
  <si>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</si>
  <si>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</si>
  <si>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</si>
  <si>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</si>
  <si>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</si>
  <si>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</si>
  <si>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</si>
  <si>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</si>
  <si>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</si>
  <si>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</si>
  <si>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</si>
  <si>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</si>
  <si>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</si>
  <si>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</si>
  <si>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</si>
  <si>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</si>
  <si>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</si>
  <si>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</si>
  <si>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</si>
  <si>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</si>
  <si>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</si>
  <si>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</si>
  <si>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</si>
  <si>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</si>
  <si>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</si>
  <si>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</si>
  <si>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</si>
  <si>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</si>
  <si>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</si>
  <si>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</si>
  <si>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</si>
  <si>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</si>
  <si>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</si>
  <si>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</si>
  <si>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</si>
  <si>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</si>
  <si>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</si>
  <si>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</si>
  <si>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</si>
  <si>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</si>
  <si>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</si>
  <si>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</si>
  <si>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</si>
  <si>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</si>
  <si>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</si>
  <si>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</si>
  <si>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</si>
  <si>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</si>
  <si>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</si>
  <si>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</si>
  <si>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</si>
  <si>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</si>
  <si>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</si>
  <si>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</si>
  <si>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</si>
  <si>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</si>
  <si>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</si>
  <si>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</si>
  <si>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</si>
  <si>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</si>
  <si>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</si>
  <si>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</si>
  <si>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</si>
  <si>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</si>
  <si>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</si>
  <si>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</si>
  <si>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</si>
  <si>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</si>
  <si>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</si>
  <si>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</si>
  <si>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</si>
  <si>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</si>
  <si>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</si>
  <si>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</si>
  <si>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</si>
  <si>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</si>
  <si>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</si>
  <si>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</si>
  <si>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</si>
  <si>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</si>
  <si>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</si>
  <si>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</si>
  <si>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</si>
  <si>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</si>
  <si>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</si>
  <si>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</si>
  <si>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</si>
  <si>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</si>
  <si>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</si>
  <si>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</si>
  <si>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</si>
  <si>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</si>
  <si>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</si>
  <si>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</si>
  <si>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</si>
  <si>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</si>
  <si>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</si>
  <si>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</si>
  <si>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</si>
  <si>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</si>
  <si>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</si>
  <si>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</si>
  <si>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</si>
  <si>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</si>
  <si>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</si>
  <si>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</si>
  <si>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</si>
  <si>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</si>
  <si>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</si>
  <si>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</si>
  <si>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</si>
  <si>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</si>
  <si>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</si>
  <si>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</si>
  <si>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</si>
  <si>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</si>
  <si>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</si>
  <si>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</si>
  <si>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</si>
  <si>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</si>
  <si>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</si>
  <si>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</si>
  <si>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</si>
  <si>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</si>
  <si>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</si>
  <si>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</si>
  <si>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</si>
  <si>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</si>
  <si>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</si>
  <si>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</si>
  <si>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</si>
  <si>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</si>
  <si>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</si>
  <si>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</si>
  <si>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</si>
  <si>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</si>
  <si>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</si>
  <si>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</si>
  <si>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</si>
  <si>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</si>
  <si>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</si>
  <si>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</si>
  <si>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</si>
  <si>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</si>
  <si>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</si>
  <si>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</si>
  <si>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</si>
  <si>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</si>
  <si>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</si>
  <si>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</si>
  <si>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</si>
  <si>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</si>
  <si>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</si>
  <si>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</si>
  <si>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</si>
  <si>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</si>
  <si>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</si>
  <si>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</si>
  <si>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</si>
  <si>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</si>
  <si>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</si>
  <si>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</si>
  <si>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</si>
  <si>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</si>
  <si>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</si>
  <si>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</si>
  <si>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</si>
  <si>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</si>
  <si>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</si>
  <si>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</si>
  <si>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</si>
  <si>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</si>
  <si>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</si>
  <si>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</si>
  <si>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</si>
  <si>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</si>
  <si>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</si>
  <si>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</si>
  <si>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</si>
  <si>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</si>
  <si>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</si>
  <si>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</si>
  <si>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</si>
  <si>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</si>
  <si>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</si>
  <si>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</si>
  <si>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</si>
  <si>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</si>
  <si>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</si>
  <si>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</si>
  <si>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</si>
  <si>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</si>
  <si>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</si>
  <si>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</si>
  <si>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</si>
  <si>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</si>
  <si>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</si>
  <si>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</si>
  <si>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</si>
  <si>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</si>
  <si>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</si>
  <si>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</si>
  <si>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</si>
  <si>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</si>
  <si>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</si>
  <si>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</si>
  <si>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</si>
  <si>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</si>
  <si>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</si>
  <si>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</si>
  <si>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</si>
  <si>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</si>
  <si>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</si>
  <si>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</si>
  <si>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</si>
  <si>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</si>
  <si>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</si>
  <si>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</si>
  <si>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</si>
  <si>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</si>
  <si>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</si>
  <si>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</si>
  <si>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</si>
  <si>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</si>
  <si>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</si>
  <si>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</si>
  <si>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</si>
  <si>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</si>
  <si>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</si>
  <si>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</si>
  <si>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</si>
  <si>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</si>
  <si>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</si>
  <si>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</si>
  <si>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</si>
  <si>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</si>
  <si>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</si>
  <si>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</si>
  <si>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</si>
  <si>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</si>
  <si>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</si>
  <si>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</si>
  <si>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</si>
  <si>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</si>
  <si>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</si>
  <si>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</si>
  <si>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</si>
  <si>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</si>
  <si>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</si>
  <si>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</si>
  <si>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</si>
  <si>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</si>
  <si>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</si>
  <si>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</si>
  <si>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</si>
  <si>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</si>
  <si>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</si>
  <si>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</si>
  <si>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</si>
  <si>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</si>
  <si>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</si>
  <si>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</si>
  <si>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</si>
  <si>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</si>
  <si>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</si>
  <si>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</si>
  <si>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</si>
  <si>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</si>
  <si>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</si>
  <si>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</si>
  <si>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</si>
  <si>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</si>
  <si>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</si>
  <si>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</si>
  <si>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</si>
  <si>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</si>
  <si>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</si>
  <si>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</si>
  <si>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</si>
  <si>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</si>
  <si>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</si>
  <si>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</si>
  <si>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</si>
  <si>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</si>
  <si>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</si>
  <si>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</si>
  <si>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</si>
  <si>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</si>
  <si>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</si>
  <si>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</si>
  <si>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</si>
  <si>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</si>
  <si>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</si>
  <si>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</si>
  <si>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</si>
  <si>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</si>
  <si>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</si>
  <si>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</si>
  <si>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</si>
  <si>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</si>
  <si>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</si>
  <si>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</si>
  <si>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</si>
  <si>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</si>
  <si>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</si>
  <si>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</si>
  <si>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</si>
  <si>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</si>
  <si>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</si>
  <si>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</si>
  <si>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</si>
  <si>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</si>
  <si>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</si>
  <si>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</si>
  <si>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</si>
  <si>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</si>
  <si>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</si>
  <si>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</si>
  <si>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</si>
  <si>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</si>
  <si>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</si>
  <si>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</si>
  <si>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</si>
  <si>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</si>
  <si>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</si>
  <si>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</si>
  <si>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</si>
  <si>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</si>
  <si>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</si>
  <si>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</si>
  <si>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</si>
  <si>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</si>
  <si>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</si>
  <si>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</si>
  <si>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</si>
  <si>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</si>
  <si>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</si>
  <si>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</si>
  <si>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</si>
  <si>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</si>
  <si>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</si>
  <si>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</si>
  <si>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</si>
  <si>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</si>
  <si>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</si>
  <si>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</si>
  <si>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</si>
  <si>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</si>
  <si>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</si>
  <si>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</si>
  <si>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</si>
  <si>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</si>
  <si>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</si>
  <si>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</si>
  <si>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</si>
  <si>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</si>
  <si>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</si>
  <si>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</si>
  <si>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</si>
  <si>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</si>
  <si>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</si>
  <si>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</si>
  <si>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</si>
  <si>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</si>
  <si>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</si>
  <si>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</si>
  <si>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</si>
  <si>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</si>
  <si>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</si>
  <si>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</si>
  <si>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</si>
  <si>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</si>
  <si>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</si>
  <si>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</si>
  <si>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</si>
  <si>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</si>
  <si>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</si>
  <si>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</si>
  <si>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</si>
  <si>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</si>
  <si>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</si>
  <si>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</si>
  <si>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</si>
  <si>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</si>
  <si>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</si>
  <si>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</si>
  <si>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</si>
  <si>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</si>
  <si>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</si>
  <si>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</si>
  <si>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</si>
  <si>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</si>
  <si>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</si>
  <si>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</si>
  <si>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</si>
  <si>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</si>
  <si>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</si>
  <si>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</si>
  <si>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</si>
  <si>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</si>
  <si>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</si>
  <si>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</si>
  <si>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</si>
  <si>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</si>
  <si>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</si>
  <si>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</si>
  <si>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</si>
  <si>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</si>
  <si>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</si>
  <si>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</si>
  <si>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</si>
  <si>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</si>
  <si>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</si>
  <si>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</si>
  <si>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</si>
  <si>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</si>
  <si>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</si>
  <si>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</si>
  <si>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</si>
  <si>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</si>
  <si>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</si>
  <si>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</si>
  <si>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</si>
  <si>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</si>
  <si>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</si>
  <si>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</si>
  <si>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</si>
  <si>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</si>
  <si>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</si>
  <si>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</si>
  <si>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</si>
  <si>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</si>
  <si>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</si>
  <si>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</si>
  <si>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</si>
  <si>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</si>
  <si>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</si>
  <si>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</si>
  <si>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</si>
  <si>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</si>
  <si>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</si>
  <si>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</si>
  <si>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</si>
  <si>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</si>
  <si>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</si>
  <si>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</si>
  <si>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</si>
  <si>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</si>
  <si>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</si>
  <si>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</si>
  <si>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</si>
  <si>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</si>
  <si>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</si>
  <si>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</si>
  <si>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</si>
  <si>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</si>
  <si>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</si>
  <si>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</si>
  <si>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</si>
  <si>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</si>
  <si>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</si>
  <si>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</si>
  <si>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</si>
  <si>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</si>
  <si>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</si>
  <si>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</si>
  <si>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</si>
  <si>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</si>
  <si>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</si>
  <si>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</si>
  <si>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</si>
  <si>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</si>
  <si>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</si>
  <si>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</si>
  <si>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</si>
  <si>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</si>
  <si>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</si>
  <si>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</si>
  <si>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</si>
  <si>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</si>
  <si>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</si>
  <si>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</si>
  <si>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</si>
  <si>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</si>
  <si>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</si>
  <si>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</si>
  <si>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</si>
  <si>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</si>
  <si>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</si>
  <si>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</si>
  <si>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</si>
  <si>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</si>
  <si>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</si>
  <si>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</si>
  <si>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</si>
  <si>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</si>
  <si>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</si>
  <si>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</si>
  <si>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</si>
  <si>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</si>
  <si>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</si>
  <si>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</si>
  <si>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</si>
  <si>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</si>
  <si>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</si>
  <si>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</si>
  <si>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</si>
  <si>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</si>
  <si>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</si>
  <si>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</si>
  <si>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</si>
  <si>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</si>
  <si>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</si>
  <si>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</si>
  <si>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</si>
  <si>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</si>
  <si>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</si>
  <si>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</si>
  <si>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</si>
  <si>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</si>
  <si>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</si>
  <si>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</si>
  <si>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</si>
  <si>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</si>
  <si>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</si>
  <si>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</si>
  <si>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</si>
  <si>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</si>
  <si>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</si>
  <si>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</si>
  <si>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</si>
  <si>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</si>
  <si>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</si>
  <si>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</si>
  <si>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</si>
  <si>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</si>
  <si>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</si>
  <si>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</si>
  <si>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</si>
  <si>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</si>
  <si>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</si>
  <si>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</si>
  <si>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</si>
  <si>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</si>
  <si>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</si>
  <si>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</si>
  <si>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</si>
  <si>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</si>
  <si>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</si>
  <si>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</si>
  <si>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</si>
  <si>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</si>
  <si>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</si>
  <si>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</si>
  <si>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</si>
  <si>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</si>
  <si>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</si>
  <si>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</si>
  <si>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</si>
  <si>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</si>
  <si>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</si>
  <si>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</si>
  <si>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</si>
  <si>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</si>
  <si>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</si>
  <si>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</si>
  <si>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</si>
  <si>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</si>
  <si>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</si>
  <si>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</si>
  <si>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</si>
  <si>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</si>
  <si>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</si>
  <si>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</si>
  <si>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</si>
  <si>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</si>
  <si>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</si>
  <si>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</si>
  <si>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</si>
  <si>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</si>
  <si>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</si>
  <si>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</si>
  <si>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</si>
  <si>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</si>
  <si>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</si>
  <si>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</si>
  <si>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</si>
  <si>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</si>
  <si>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</si>
  <si>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</si>
  <si>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</si>
  <si>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</si>
  <si>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</si>
  <si>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</si>
  <si>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</si>
  <si>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</si>
  <si>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</si>
  <si>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</si>
  <si>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</si>
  <si>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</si>
  <si>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</si>
  <si>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</si>
  <si>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</si>
  <si>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</si>
  <si>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</si>
  <si>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</si>
  <si>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</si>
  <si>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</si>
  <si>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</si>
  <si>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</si>
  <si>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</si>
  <si>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</si>
  <si>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</si>
  <si>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</si>
  <si>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</si>
  <si>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</si>
  <si>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</si>
  <si>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</si>
  <si>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</si>
  <si>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</si>
  <si>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</si>
  <si>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</si>
  <si>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</si>
  <si>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</si>
  <si>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</si>
  <si>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</si>
  <si>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</si>
  <si>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</si>
  <si>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</si>
  <si>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</si>
  <si>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</si>
  <si>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</si>
  <si>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</si>
  <si>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</si>
  <si>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</si>
  <si>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</si>
  <si>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</si>
  <si>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</si>
  <si>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</si>
  <si>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</si>
  <si>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</si>
  <si>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</si>
  <si>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</si>
  <si>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</si>
  <si>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</si>
  <si>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</si>
  <si>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</si>
  <si>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</si>
  <si>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</si>
  <si>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</si>
  <si>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</si>
  <si>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</si>
  <si>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</si>
  <si>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</si>
  <si>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</si>
  <si>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</si>
  <si>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</si>
  <si>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</si>
  <si>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</si>
  <si>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</si>
  <si>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</si>
  <si>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</si>
  <si>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</si>
  <si>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</si>
  <si>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</si>
  <si>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</si>
  <si>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</si>
  <si>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</si>
  <si>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</si>
  <si>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</si>
  <si>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</si>
  <si>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</si>
  <si>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</si>
  <si>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</si>
  <si>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</si>
  <si>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</si>
  <si>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</si>
  <si>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</si>
  <si>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</si>
  <si>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</si>
  <si>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</si>
  <si>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</si>
  <si>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</si>
  <si>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</si>
  <si>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</si>
  <si>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</si>
  <si>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</si>
  <si>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</si>
  <si>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</si>
  <si>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</si>
  <si>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</si>
  <si>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</si>
  <si>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</si>
  <si>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</si>
  <si>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</si>
  <si>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</si>
  <si>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</si>
  <si>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</si>
  <si>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</si>
  <si>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</si>
  <si>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</si>
  <si>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</si>
  <si>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</si>
  <si>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</si>
  <si>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</si>
  <si>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</si>
  <si>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</si>
  <si>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</si>
  <si>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</si>
  <si>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</si>
  <si>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</si>
  <si>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</si>
  <si>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</si>
  <si>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</si>
  <si>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</si>
  <si>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</si>
  <si>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</si>
  <si>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</si>
  <si>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</si>
  <si>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</si>
  <si>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</si>
  <si>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</si>
  <si>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</si>
  <si>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</si>
  <si>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</si>
  <si>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</si>
  <si>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</si>
  <si>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</si>
  <si>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</si>
  <si>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</si>
  <si>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</si>
  <si>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</si>
  <si>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</si>
  <si>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</si>
  <si>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</si>
  <si>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</si>
  <si>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</si>
  <si>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</si>
  <si>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</si>
  <si>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</si>
  <si>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</si>
  <si>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</si>
  <si>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</si>
  <si>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</si>
  <si>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</si>
  <si>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</si>
  <si>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</si>
  <si>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</si>
  <si>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</si>
  <si>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</si>
  <si>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</si>
  <si>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</si>
  <si>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</si>
  <si>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</si>
  <si>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</si>
  <si>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</si>
  <si>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</si>
  <si>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</si>
  <si>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</si>
  <si>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</si>
  <si>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</si>
  <si>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</si>
  <si>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</si>
  <si>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</si>
  <si>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</si>
  <si>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</si>
  <si>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</si>
  <si>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</si>
  <si>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</si>
  <si>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</si>
  <si>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</si>
  <si>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</si>
  <si>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</si>
  <si>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</si>
  <si>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</si>
  <si>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</si>
  <si>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</si>
  <si>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</si>
  <si>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</si>
  <si>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</si>
  <si>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</si>
  <si>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</si>
  <si>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</si>
  <si>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</si>
  <si>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</si>
  <si>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</si>
  <si>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</si>
  <si>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</si>
  <si>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</si>
  <si>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</si>
  <si>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</si>
  <si>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</si>
  <si>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</si>
  <si>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</si>
  <si>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</si>
  <si>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</si>
  <si>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</si>
  <si>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</si>
  <si>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</si>
  <si>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</si>
  <si>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</si>
  <si>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</si>
  <si>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</si>
  <si>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</si>
  <si>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</si>
  <si>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</si>
  <si>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</si>
  <si>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</si>
  <si>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</si>
  <si>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</si>
  <si>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</si>
  <si>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</si>
  <si>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</si>
  <si>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</si>
  <si>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</si>
  <si>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</si>
  <si>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</si>
  <si>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</si>
  <si>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</si>
  <si>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</si>
  <si>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</si>
  <si>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</si>
  <si>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</si>
  <si>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</si>
  <si>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</si>
  <si>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</si>
  <si>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</si>
  <si>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</si>
  <si>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</si>
  <si>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</si>
  <si>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</si>
  <si>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</si>
  <si>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</si>
  <si>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</si>
  <si>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</si>
  <si>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</si>
  <si>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</si>
  <si>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</si>
  <si>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</si>
  <si>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</si>
  <si>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</si>
  <si>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</si>
  <si>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</si>
  <si>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</si>
  <si>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</si>
  <si>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</si>
  <si>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</si>
  <si>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</si>
  <si>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</si>
  <si>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</si>
  <si>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</si>
  <si>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</si>
  <si>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</si>
  <si>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</si>
  <si>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</si>
  <si>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</si>
  <si>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</si>
  <si>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</si>
  <si>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</si>
  <si>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</si>
  <si>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</si>
  <si>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</si>
  <si>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</si>
  <si>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</si>
  <si>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</si>
  <si>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</si>
  <si>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</si>
  <si>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</si>
  <si>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</si>
  <si>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</si>
  <si>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</si>
  <si>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</si>
  <si>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</si>
  <si>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</si>
  <si>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</si>
  <si>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</si>
  <si>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</si>
  <si>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</si>
  <si>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</si>
  <si>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</si>
  <si>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</si>
  <si>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</si>
  <si>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</si>
  <si>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</si>
  <si>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</si>
  <si>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</si>
  <si>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</si>
  <si>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</si>
  <si>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</si>
  <si>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</si>
  <si>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</si>
  <si>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</si>
  <si>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</si>
  <si>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</si>
  <si>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</si>
  <si>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</si>
  <si>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</si>
  <si>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</si>
  <si>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</si>
  <si>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</si>
  <si>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</si>
  <si>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</si>
  <si>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</si>
  <si>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</si>
  <si>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</si>
  <si>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</si>
  <si>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</si>
  <si>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</si>
  <si>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</si>
  <si>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</si>
  <si>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</si>
  <si>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</si>
  <si>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</si>
  <si>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</si>
  <si>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</si>
  <si>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</si>
  <si>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</si>
  <si>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</si>
  <si>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</si>
  <si>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</si>
  <si>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</si>
  <si>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</si>
  <si>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</si>
  <si>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</si>
  <si>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</si>
  <si>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</si>
  <si>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</si>
  <si>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</si>
  <si>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</si>
  <si>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</si>
  <si>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</si>
  <si>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</si>
  <si>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</si>
  <si>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</si>
  <si>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</si>
  <si>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</si>
  <si>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</si>
  <si>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</si>
  <si>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</si>
  <si>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</si>
  <si>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</si>
  <si>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</si>
  <si>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</si>
  <si>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</si>
  <si>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</si>
  <si>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</si>
  <si>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</si>
  <si>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</si>
  <si>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</si>
  <si>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</si>
  <si>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</si>
  <si>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</si>
  <si>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</si>
  <si>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</si>
  <si>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</si>
  <si>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</si>
  <si>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</si>
  <si>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</si>
  <si>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</si>
  <si>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</si>
  <si>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</si>
  <si>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</si>
  <si>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</si>
  <si>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</si>
  <si>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</si>
  <si>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</si>
  <si>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</si>
  <si>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</si>
  <si>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</si>
  <si>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</si>
  <si>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</si>
  <si>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</si>
  <si>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</si>
  <si>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</si>
  <si>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</si>
  <si>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</si>
  <si>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</si>
  <si>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</si>
  <si>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</si>
  <si>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</si>
  <si>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</si>
  <si>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</si>
  <si>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</si>
  <si>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</si>
  <si>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</si>
  <si>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</si>
  <si>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</si>
  <si>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</si>
  <si>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</si>
  <si>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</si>
  <si>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</si>
  <si>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</si>
  <si>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</si>
  <si>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</si>
  <si>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</si>
  <si>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</si>
  <si>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</si>
  <si>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</si>
  <si>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</si>
  <si>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</si>
  <si>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</si>
  <si>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</si>
  <si>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</si>
  <si>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</si>
  <si>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</si>
  <si>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</si>
  <si>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</si>
  <si>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</si>
  <si>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</si>
  <si>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</si>
  <si>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</si>
  <si>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</si>
  <si>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</si>
  <si>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</si>
  <si>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</si>
  <si>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</si>
  <si>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</si>
  <si>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</si>
  <si>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</si>
  <si>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</si>
  <si>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</si>
  <si>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</si>
  <si>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</si>
  <si>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</si>
  <si>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</si>
  <si>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</si>
  <si>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</si>
  <si>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</si>
  <si>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</si>
  <si>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</si>
  <si>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</si>
  <si>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</si>
  <si>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</si>
  <si>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</si>
  <si>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</si>
  <si>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</si>
  <si>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</si>
  <si>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</si>
  <si>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</si>
  <si>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</si>
  <si>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</si>
  <si>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</si>
  <si>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</si>
  <si>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</si>
  <si>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</si>
  <si>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</si>
  <si>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</si>
  <si>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</si>
  <si>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</si>
  <si>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</si>
  <si>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</si>
  <si>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</si>
  <si>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</si>
  <si>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</si>
  <si>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</si>
  <si>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</si>
  <si>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</si>
  <si>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</si>
  <si>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</si>
  <si>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</si>
  <si>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</si>
  <si>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</si>
  <si>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</si>
  <si>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</si>
  <si>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</si>
  <si>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</si>
  <si>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</si>
  <si>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</si>
  <si>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</si>
  <si>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</si>
  <si>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</si>
  <si>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</si>
  <si>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</si>
  <si>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</si>
  <si>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</si>
  <si>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</si>
  <si>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</si>
  <si>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</si>
  <si>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</si>
  <si>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</si>
  <si>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</si>
  <si>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</si>
  <si>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</si>
  <si>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</si>
  <si>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</si>
  <si>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</si>
  <si>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</si>
  <si>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</si>
  <si>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</si>
  <si>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</si>
  <si>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</si>
  <si>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</si>
  <si>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</si>
  <si>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</si>
  <si>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</si>
  <si>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</si>
  <si>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</si>
  <si>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</si>
  <si>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</si>
  <si>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</si>
  <si>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</si>
  <si>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</si>
  <si>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</si>
  <si>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</si>
  <si>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</si>
  <si>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</si>
  <si>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</si>
  <si>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</si>
  <si>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</si>
  <si>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</si>
  <si>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</si>
  <si>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</si>
  <si>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</si>
  <si>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</si>
  <si>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</si>
  <si>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</si>
  <si>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</si>
  <si>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</si>
  <si>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</si>
  <si>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</si>
  <si>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</si>
  <si>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</si>
  <si>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</si>
  <si>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</si>
  <si>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</si>
  <si>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</si>
  <si>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</si>
  <si>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</si>
  <si>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</si>
  <si>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</si>
  <si>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</si>
  <si>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</si>
  <si>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</si>
  <si>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</si>
  <si>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</si>
  <si>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</si>
  <si>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</si>
  <si>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</si>
  <si>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</si>
  <si>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</si>
  <si>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</si>
  <si>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</si>
  <si>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</si>
  <si>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</si>
  <si>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</si>
  <si>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</si>
  <si>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</si>
  <si>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</si>
  <si>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</si>
  <si>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</si>
  <si>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</si>
  <si>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</si>
  <si>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</si>
  <si>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</si>
  <si>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</si>
  <si>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</si>
  <si>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</si>
  <si>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</si>
  <si>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</si>
  <si>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</si>
  <si>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</si>
  <si>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</si>
  <si>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</si>
  <si>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</si>
  <si>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</si>
  <si>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</si>
  <si>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</si>
  <si>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</si>
  <si>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</si>
  <si>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</si>
  <si>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</si>
  <si>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</si>
  <si>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</si>
  <si>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</si>
  <si>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</si>
  <si>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</si>
  <si>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</si>
  <si>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</si>
  <si>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</si>
  <si>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</si>
  <si>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</si>
  <si>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</si>
  <si>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</si>
  <si>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</si>
  <si>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</si>
  <si>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</si>
  <si>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</si>
  <si>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</si>
  <si>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</si>
  <si>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</si>
  <si>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</si>
  <si>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</si>
  <si>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</si>
  <si>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</si>
  <si>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</si>
  <si>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</si>
  <si>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</si>
  <si>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</si>
  <si>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</si>
  <si>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</si>
  <si>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</si>
  <si>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</si>
  <si>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</si>
  <si>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</si>
  <si>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</si>
  <si>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</si>
  <si>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</si>
  <si>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</si>
  <si>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</si>
  <si>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</si>
  <si>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</si>
  <si>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</si>
  <si>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</si>
  <si>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</si>
  <si>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</si>
  <si>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</si>
  <si>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</si>
  <si>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</si>
  <si>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</si>
  <si>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</si>
  <si>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</si>
  <si>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</si>
  <si>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</si>
  <si>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</si>
  <si>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</si>
  <si>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</si>
  <si>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</si>
  <si>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</si>
  <si>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</si>
  <si>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</si>
  <si>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</si>
  <si>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</si>
  <si>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</si>
  <si>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</si>
  <si>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</si>
  <si>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</si>
  <si>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</si>
  <si>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</si>
  <si>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</si>
  <si>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</si>
  <si>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</si>
  <si>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</si>
  <si>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</si>
  <si>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</si>
  <si>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</si>
  <si>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</si>
  <si>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</si>
  <si>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</si>
  <si>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</si>
  <si>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</si>
  <si>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</si>
  <si>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</si>
  <si>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</si>
  <si>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</si>
  <si>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</si>
  <si>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</si>
  <si>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</si>
  <si>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</si>
  <si>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</si>
  <si>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</si>
  <si>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</si>
  <si>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</si>
  <si>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</si>
  <si>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</si>
  <si>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</si>
  <si>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</si>
  <si>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</si>
  <si>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</si>
  <si>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</si>
  <si>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</si>
  <si>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</si>
  <si>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</si>
  <si>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</si>
  <si>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</si>
  <si>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</si>
  <si>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</si>
  <si>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</si>
  <si>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</si>
  <si>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</si>
  <si>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</si>
  <si>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</si>
  <si>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</si>
  <si>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</si>
  <si>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</si>
  <si>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</si>
  <si>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</si>
  <si>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</si>
  <si>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</si>
  <si>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</si>
  <si>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</si>
  <si>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</si>
  <si>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</si>
  <si>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</si>
  <si>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</si>
  <si>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</si>
  <si>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</si>
  <si>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</si>
  <si>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</si>
  <si>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</si>
  <si>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</si>
  <si>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</si>
  <si>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</si>
  <si>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</si>
  <si>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</si>
  <si>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</si>
  <si>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</si>
  <si>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</si>
  <si>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</si>
  <si>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</si>
  <si>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</si>
  <si>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</si>
  <si>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</si>
  <si>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</si>
  <si>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</si>
  <si>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</si>
  <si>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</si>
  <si>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</si>
  <si>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</si>
  <si>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</si>
  <si>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</si>
  <si>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</si>
  <si>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</si>
  <si>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</si>
  <si>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</si>
  <si>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</si>
  <si>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</si>
  <si>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</si>
  <si>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</si>
  <si>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</si>
  <si>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</si>
  <si>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</si>
  <si>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</si>
  <si>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</si>
  <si>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</si>
  <si>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</si>
  <si>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</si>
  <si>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</si>
  <si>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</si>
  <si>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</si>
  <si>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</si>
  <si>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</si>
  <si>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</si>
  <si>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</si>
  <si>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</si>
  <si>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</si>
  <si>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</si>
  <si>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</si>
  <si>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</si>
  <si>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</si>
  <si>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</si>
  <si>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</si>
  <si>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</si>
  <si>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</si>
  <si>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</si>
  <si>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</si>
  <si>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</si>
  <si>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</si>
  <si>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</si>
  <si>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</si>
  <si>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</si>
  <si>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</si>
  <si>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</si>
  <si>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</si>
  <si>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</si>
  <si>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</si>
  <si>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</si>
  <si>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</si>
  <si>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</si>
  <si>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</si>
  <si>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</si>
  <si>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</si>
  <si>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</si>
  <si>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</si>
  <si>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</si>
  <si>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</si>
  <si>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</si>
  <si>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</si>
  <si>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</si>
  <si>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</si>
  <si>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</si>
  <si>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</si>
  <si>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</si>
  <si>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</si>
  <si>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</si>
  <si>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</si>
  <si>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</si>
  <si>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</si>
  <si>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</si>
  <si>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</si>
  <si>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</si>
  <si>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</si>
  <si>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</si>
  <si>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</si>
  <si>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</si>
  <si>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</si>
  <si>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</si>
  <si>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</si>
  <si>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</si>
  <si>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</si>
  <si>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</si>
  <si>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</si>
  <si>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</si>
  <si>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</si>
  <si>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</si>
  <si>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</si>
  <si>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</si>
  <si>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</si>
  <si>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</si>
  <si>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</si>
  <si>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</si>
  <si>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</si>
  <si>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</si>
  <si>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</si>
  <si>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</si>
  <si>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</si>
  <si>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</si>
  <si>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</si>
  <si>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</si>
  <si>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</si>
  <si>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</si>
  <si>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</si>
  <si>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</si>
  <si>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</si>
  <si>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</si>
  <si>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</si>
  <si>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</si>
  <si>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</si>
  <si>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</si>
  <si>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</si>
  <si>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</si>
  <si>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</si>
  <si>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</si>
  <si>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</si>
  <si>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</si>
  <si>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</si>
  <si>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</si>
  <si>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</si>
  <si>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</si>
  <si>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</si>
  <si>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</si>
  <si>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</si>
  <si>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</si>
  <si>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</si>
  <si>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</si>
  <si>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</si>
  <si>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</si>
  <si>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</si>
  <si>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</si>
  <si>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</si>
  <si>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</si>
  <si>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</si>
  <si>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</si>
  <si>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</si>
  <si>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</si>
  <si>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</si>
  <si>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</si>
  <si>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</si>
  <si>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</si>
  <si>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</si>
  <si>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</si>
  <si>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</si>
  <si>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</si>
  <si>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</si>
  <si>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</si>
  <si>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</si>
  <si>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</si>
  <si>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</si>
  <si>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</si>
  <si>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</si>
  <si>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</si>
  <si>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</si>
  <si>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</si>
  <si>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</si>
  <si>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</si>
  <si>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</si>
  <si>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</si>
  <si>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</si>
  <si>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</si>
  <si>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</si>
  <si>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</si>
  <si>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</si>
  <si>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</si>
  <si>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</si>
  <si>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</si>
  <si>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</si>
  <si>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</si>
  <si>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</si>
  <si>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</si>
  <si>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</si>
  <si>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</si>
  <si>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</si>
  <si>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</si>
  <si>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</si>
  <si>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</si>
  <si>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</si>
  <si>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</si>
  <si>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</si>
  <si>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</si>
  <si>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</si>
  <si>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</si>
  <si>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</si>
  <si>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</si>
  <si>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</si>
  <si>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</si>
  <si>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</si>
  <si>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</si>
  <si>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</si>
  <si>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</si>
  <si>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</si>
  <si>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</si>
  <si>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</si>
  <si>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</si>
  <si>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</si>
  <si>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</si>
  <si>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</si>
  <si>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</si>
  <si>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</si>
  <si>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</si>
  <si>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</si>
  <si>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</si>
  <si>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</si>
  <si>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</si>
  <si>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</si>
  <si>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</si>
  <si>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</si>
  <si>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</si>
  <si>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</si>
  <si>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</si>
  <si>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</si>
  <si>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</si>
  <si>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</si>
  <si>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</si>
  <si>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</si>
  <si>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</si>
  <si>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</si>
  <si>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</si>
  <si>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</si>
  <si>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</si>
  <si>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</si>
  <si>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</si>
  <si>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</si>
  <si>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</si>
  <si>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</si>
  <si>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</si>
  <si>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</si>
  <si>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</si>
  <si>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</si>
  <si>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</si>
  <si>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</si>
  <si>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</si>
  <si>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</si>
  <si>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</si>
  <si>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</si>
  <si>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</si>
  <si>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</si>
  <si>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</si>
  <si>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</si>
  <si>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</si>
  <si>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</si>
  <si>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</si>
  <si>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</si>
  <si>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</si>
  <si>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</si>
  <si>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</si>
  <si>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</si>
  <si>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</si>
  <si>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</si>
  <si>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</si>
  <si>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</si>
  <si>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</si>
  <si>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</si>
  <si>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</si>
  <si>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</si>
  <si>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</si>
  <si>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</si>
  <si>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</si>
  <si>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</si>
  <si>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</si>
  <si>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</si>
  <si>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</si>
  <si>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</si>
  <si>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</si>
  <si>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</si>
  <si>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</si>
  <si>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</si>
  <si>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</si>
  <si>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</si>
  <si>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</si>
  <si>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</si>
  <si>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</si>
  <si>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</si>
  <si>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</si>
  <si>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</si>
  <si>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</si>
  <si>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</si>
  <si>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</si>
  <si>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</si>
  <si>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</si>
  <si>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</si>
  <si>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</si>
  <si>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</si>
  <si>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</si>
  <si>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</si>
  <si>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</si>
  <si>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</si>
  <si>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</si>
  <si>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</si>
  <si>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</si>
  <si>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</si>
  <si>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</si>
  <si>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</si>
  <si>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</si>
  <si>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</si>
  <si>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</si>
  <si>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</si>
  <si>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</si>
  <si>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</si>
  <si>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</si>
  <si>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</si>
  <si>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</si>
  <si>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</si>
  <si>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</si>
  <si>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</si>
  <si>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</si>
  <si>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</si>
  <si>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</si>
  <si>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</si>
  <si>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</si>
  <si>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</si>
  <si>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</si>
  <si>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</si>
  <si>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</si>
  <si>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</si>
  <si>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</si>
  <si>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</si>
  <si>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</si>
  <si>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</si>
  <si>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</si>
  <si>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</si>
  <si>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</si>
  <si>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</si>
  <si>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</si>
  <si>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</si>
  <si>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</si>
  <si>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</si>
  <si>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</si>
  <si>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</si>
  <si>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</si>
  <si>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</si>
  <si>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</si>
  <si>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</si>
  <si>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</si>
  <si>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</si>
  <si>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</si>
  <si>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</si>
  <si>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</si>
  <si>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</si>
  <si>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</si>
  <si>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</si>
  <si>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</si>
  <si>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</si>
  <si>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</si>
  <si>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</si>
  <si>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</si>
  <si>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</si>
  <si>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</si>
  <si>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</si>
  <si>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</si>
  <si>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</si>
  <si>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</si>
  <si>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</si>
  <si>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</si>
  <si>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</si>
  <si>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</si>
  <si>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</si>
  <si>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</si>
  <si>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</si>
  <si>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</si>
  <si>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</si>
  <si>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</si>
  <si>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</si>
  <si>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</si>
  <si>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</si>
  <si>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</si>
  <si>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</si>
  <si>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</si>
  <si>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</si>
  <si>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</si>
  <si>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</si>
  <si>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</si>
  <si>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</si>
  <si>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</si>
  <si>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</si>
  <si>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</si>
  <si>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</si>
  <si>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</si>
  <si>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</si>
  <si>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</si>
  <si>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</si>
  <si>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</si>
  <si>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</si>
  <si>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</si>
  <si>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</si>
  <si>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</si>
  <si>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</si>
  <si>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</si>
  <si>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</si>
  <si>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</si>
  <si>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</si>
  <si>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</si>
  <si>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</si>
  <si>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</si>
  <si>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</si>
  <si>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</si>
  <si>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</si>
  <si>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</si>
  <si>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</si>
  <si>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</si>
  <si>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</si>
  <si>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</si>
  <si>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</si>
  <si>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</si>
  <si>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</si>
  <si>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</si>
  <si>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</si>
  <si>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</si>
  <si>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</si>
  <si>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</si>
  <si>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</si>
  <si>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</si>
  <si>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</si>
  <si>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</si>
  <si>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</si>
  <si>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</si>
  <si>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</si>
  <si>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</si>
  <si>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</si>
  <si>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</si>
  <si>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</si>
  <si>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</si>
  <si>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</si>
  <si>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</si>
  <si>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</si>
  <si>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</si>
  <si>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</si>
  <si>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</si>
  <si>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</si>
  <si>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</si>
  <si>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</si>
  <si>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</si>
  <si>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</si>
  <si>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</si>
  <si>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</si>
  <si>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</si>
  <si>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</si>
  <si>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</si>
  <si>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</si>
  <si>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</si>
  <si>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</si>
  <si>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</si>
  <si>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</si>
  <si>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</si>
  <si>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</si>
  <si>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</si>
  <si>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</si>
  <si>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</si>
  <si>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</si>
  <si>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</si>
  <si>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</si>
  <si>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</si>
  <si>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</si>
  <si>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</si>
  <si>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</si>
  <si>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</si>
  <si>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</si>
  <si>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</si>
  <si>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</si>
  <si>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</si>
  <si>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</si>
  <si>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</si>
  <si>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</si>
  <si>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</si>
  <si>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</si>
  <si>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</si>
  <si>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</si>
  <si>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</si>
  <si>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</si>
  <si>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</si>
  <si>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</si>
  <si>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</si>
  <si>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</si>
  <si>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</si>
  <si>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</si>
  <si>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</si>
  <si>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</si>
  <si>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</si>
  <si>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</si>
  <si>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</si>
  <si>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</si>
  <si>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</si>
  <si>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</si>
  <si>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</si>
  <si>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</si>
  <si>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</si>
  <si>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</si>
  <si>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</si>
  <si>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</si>
  <si>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</si>
  <si>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</si>
  <si>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</si>
  <si>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</si>
  <si>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</si>
  <si>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</si>
  <si>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</si>
  <si>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</si>
  <si>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</si>
  <si>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</si>
  <si>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</si>
  <si>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</si>
  <si>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</si>
  <si>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</si>
  <si>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</si>
  <si>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</si>
  <si>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</si>
  <si>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</si>
  <si>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</si>
  <si>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</si>
  <si>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</si>
  <si>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</si>
  <si>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</si>
  <si>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</si>
  <si>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</si>
  <si>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</si>
  <si>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</si>
  <si>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</si>
  <si>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</si>
  <si>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</si>
  <si>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</si>
  <si>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</si>
  <si>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</si>
  <si>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</si>
  <si>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</si>
  <si>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</si>
  <si>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</si>
  <si>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</si>
  <si>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</si>
  <si>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</si>
  <si>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</si>
  <si>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</si>
  <si>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</si>
  <si>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</si>
  <si>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</si>
  <si>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</si>
  <si>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</si>
  <si>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</si>
  <si>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</si>
  <si>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</si>
  <si>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</si>
  <si>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</si>
  <si>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</si>
  <si>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</si>
  <si>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</si>
  <si>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</si>
  <si>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</si>
  <si>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</si>
  <si>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</si>
  <si>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</si>
  <si>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</si>
  <si>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</si>
  <si>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</si>
  <si>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</si>
  <si>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</si>
  <si>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</si>
  <si>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</si>
  <si>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</si>
  <si>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</si>
  <si>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</si>
  <si>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</si>
  <si>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</si>
  <si>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</si>
  <si>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</si>
  <si>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</si>
  <si>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</si>
  <si>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</si>
  <si>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</si>
  <si>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</si>
  <si>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</si>
  <si>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</si>
  <si>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</si>
  <si>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</si>
  <si>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</si>
  <si>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</si>
  <si>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</si>
  <si>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</si>
  <si>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</si>
  <si>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</si>
  <si>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</si>
  <si>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</si>
  <si>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</si>
  <si>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</si>
  <si>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</si>
  <si>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</si>
  <si>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</si>
  <si>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</si>
  <si>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</si>
  <si>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</si>
  <si>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</si>
  <si>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</si>
  <si>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</si>
  <si>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</si>
  <si>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</si>
  <si>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</si>
  <si>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</si>
  <si>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</si>
  <si>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</si>
  <si>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</si>
  <si>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</si>
  <si>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</si>
  <si>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</si>
  <si>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</si>
  <si>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</si>
  <si>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</si>
  <si>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</si>
  <si>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</si>
  <si>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</si>
  <si>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</si>
  <si>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</si>
  <si>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</si>
  <si>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</si>
  <si>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</si>
  <si>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</si>
  <si>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</si>
  <si>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</si>
  <si>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</si>
  <si>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</si>
  <si>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</si>
  <si>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</si>
  <si>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</si>
  <si>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</si>
  <si>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</si>
  <si>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</si>
  <si>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</si>
  <si>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</si>
  <si>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</si>
  <si>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</si>
  <si>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</si>
  <si>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</si>
  <si>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</si>
  <si>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</si>
  <si>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</si>
  <si>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</si>
  <si>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</si>
  <si>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</si>
  <si>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</si>
  <si>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</si>
  <si>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</si>
  <si>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</si>
  <si>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</si>
  <si>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</si>
  <si>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</si>
  <si>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</si>
  <si>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</si>
  <si>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</si>
  <si>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</si>
  <si>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</si>
  <si>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</si>
  <si>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</si>
  <si>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</si>
  <si>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</si>
  <si>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</si>
  <si>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</si>
  <si>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</si>
  <si>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</si>
  <si>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</si>
  <si>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</si>
  <si>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</si>
  <si>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</si>
  <si>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</si>
  <si>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</si>
  <si>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</si>
  <si>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</si>
  <si>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</si>
  <si>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</si>
  <si>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</si>
  <si>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</si>
  <si>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</si>
  <si>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</si>
  <si>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</si>
  <si>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</si>
  <si>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</si>
  <si>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</si>
  <si>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</si>
  <si>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</si>
  <si>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</si>
  <si>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</si>
  <si>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</si>
  <si>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</si>
  <si>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</si>
  <si>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</si>
  <si>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</si>
  <si>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</si>
  <si>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</si>
  <si>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</si>
  <si>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</si>
  <si>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</si>
  <si>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</si>
  <si>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</si>
  <si>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</si>
  <si>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</si>
  <si>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</si>
  <si>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</si>
  <si>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</si>
  <si>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</si>
  <si>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</si>
  <si>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</si>
  <si>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</si>
  <si>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</si>
  <si>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</si>
  <si>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</si>
  <si>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</si>
  <si>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</si>
  <si>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</si>
  <si>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</si>
  <si>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</si>
  <si>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</si>
  <si>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</si>
  <si>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</si>
  <si>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</si>
  <si>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</si>
  <si>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</si>
  <si>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</si>
  <si>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</si>
  <si>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</si>
  <si>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</si>
  <si>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</si>
  <si>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</si>
  <si>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</si>
  <si>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</si>
  <si>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</si>
  <si>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</si>
  <si>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</si>
  <si>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</si>
  <si>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</si>
  <si>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</si>
  <si>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</si>
  <si>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</si>
  <si>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</si>
  <si>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</si>
  <si>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</si>
  <si>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</si>
  <si>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</si>
  <si>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</si>
  <si>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</si>
  <si>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</si>
  <si>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</si>
  <si>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</si>
  <si>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</si>
  <si>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</si>
  <si>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</si>
  <si>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</si>
  <si>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</si>
  <si>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</si>
  <si>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</si>
  <si>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</si>
  <si>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</si>
  <si>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</si>
  <si>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</si>
  <si>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</si>
  <si>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</si>
  <si>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</si>
  <si>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</si>
  <si>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</si>
  <si>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</si>
  <si>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</si>
  <si>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</si>
  <si>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</si>
  <si>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</si>
  <si>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</si>
  <si>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</si>
  <si>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</si>
  <si>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</si>
  <si>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</si>
  <si>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</si>
  <si>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</si>
  <si>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</si>
  <si>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</si>
  <si>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</si>
  <si>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</si>
  <si>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</si>
  <si>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</si>
  <si>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</si>
  <si>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</si>
  <si>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</si>
  <si>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</si>
  <si>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</si>
  <si>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</si>
  <si>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</si>
  <si>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</si>
  <si>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</si>
  <si>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</si>
  <si>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</si>
  <si>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</si>
  <si>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</si>
  <si>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</si>
  <si>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</si>
  <si>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</si>
  <si>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</si>
  <si>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</si>
  <si>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</si>
  <si>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</si>
  <si>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</si>
  <si>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</si>
  <si>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</si>
  <si>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</si>
  <si>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</si>
  <si>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</si>
  <si>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</si>
  <si>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</si>
  <si>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</si>
  <si>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</si>
  <si>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</si>
  <si>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</si>
  <si>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</si>
  <si>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</si>
  <si>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</si>
  <si>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</si>
  <si>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</si>
  <si>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</si>
  <si>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</si>
  <si>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</si>
  <si>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</si>
  <si>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</si>
  <si>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</si>
  <si>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</si>
  <si>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</si>
  <si>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</si>
  <si>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</si>
  <si>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</si>
  <si>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</si>
  <si>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</si>
  <si>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</si>
  <si>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</si>
  <si>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</si>
  <si>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</si>
  <si>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</si>
  <si>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</si>
  <si>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</si>
  <si>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</si>
  <si>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</si>
  <si>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</si>
  <si>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</si>
  <si>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</si>
  <si>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</si>
  <si>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</si>
  <si>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</si>
  <si>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</si>
  <si>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</si>
  <si>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</si>
  <si>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</si>
  <si>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</si>
  <si>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</si>
  <si>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</si>
  <si>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</si>
  <si>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</si>
  <si>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</si>
  <si>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</si>
  <si>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</si>
  <si>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</si>
  <si>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</si>
  <si>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</si>
  <si>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</si>
  <si>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</si>
  <si>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</si>
  <si>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</si>
  <si>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</si>
  <si>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</si>
  <si>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</si>
  <si>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</si>
  <si>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</si>
  <si>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</si>
  <si>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</si>
  <si>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</si>
  <si>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</si>
  <si>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</si>
  <si>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</si>
  <si>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</si>
  <si>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</si>
  <si>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</si>
  <si>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</si>
  <si>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</si>
  <si>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</si>
  <si>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</si>
  <si>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</si>
  <si>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</si>
  <si>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</si>
  <si>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</si>
  <si>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</si>
  <si>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</si>
  <si>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</si>
  <si>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</si>
  <si>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</si>
  <si>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</si>
  <si>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</si>
  <si>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</si>
  <si>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</si>
  <si>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</si>
  <si>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</si>
  <si>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</si>
  <si>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</si>
  <si>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</si>
  <si>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</si>
  <si>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</si>
  <si>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</si>
  <si>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</si>
  <si>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</si>
  <si>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</si>
  <si>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</si>
  <si>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</si>
  <si>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</si>
  <si>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</si>
  <si>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</si>
  <si>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</si>
  <si>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</si>
  <si>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</si>
  <si>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</si>
  <si>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</si>
  <si>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</si>
  <si>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</si>
  <si>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</si>
  <si>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</si>
  <si>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</si>
  <si>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</si>
  <si>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</si>
  <si>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</si>
  <si>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</si>
  <si>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</si>
  <si>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</si>
  <si>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</si>
  <si>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</si>
  <si>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</si>
  <si>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</si>
  <si>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</si>
  <si>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</si>
  <si>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</si>
  <si>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</si>
  <si>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</si>
  <si>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</si>
  <si>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</si>
  <si>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</si>
  <si>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</si>
  <si>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</si>
  <si>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</si>
  <si>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</si>
  <si>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</si>
  <si>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</si>
  <si>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</si>
  <si>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</si>
  <si>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</si>
  <si>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</si>
  <si>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</si>
  <si>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</si>
  <si>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</si>
  <si>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</si>
  <si>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</si>
  <si>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</si>
  <si>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</si>
  <si>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</si>
  <si>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</si>
  <si>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</si>
  <si>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</si>
  <si>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</si>
  <si>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</si>
  <si>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</si>
  <si>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</si>
  <si>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</si>
  <si>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</si>
  <si>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</si>
  <si>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</si>
  <si>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</si>
  <si>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</si>
  <si>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</si>
  <si>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</si>
  <si>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</si>
  <si>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</si>
  <si>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</si>
  <si>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</si>
  <si>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</si>
  <si>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</si>
  <si>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</si>
  <si>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</si>
  <si>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</si>
  <si>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</si>
  <si>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</si>
  <si>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</si>
  <si>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</si>
  <si>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</si>
  <si>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</si>
  <si>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</si>
  <si>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</si>
  <si>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</si>
  <si>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</si>
  <si>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</si>
  <si>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</si>
  <si>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</si>
  <si>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</si>
  <si>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</si>
  <si>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</si>
  <si>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</si>
  <si>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</si>
  <si>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</si>
  <si>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</si>
  <si>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</si>
  <si>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</si>
  <si>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</si>
  <si>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</si>
  <si>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</si>
  <si>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</si>
  <si>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</si>
  <si>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</si>
  <si>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</si>
  <si>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</si>
  <si>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</si>
  <si>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</si>
  <si>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</si>
  <si>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</si>
  <si>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</si>
  <si>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</si>
  <si>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</si>
  <si>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</si>
  <si>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</si>
  <si>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</si>
  <si>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</si>
  <si>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</si>
  <si>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</si>
  <si>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</si>
  <si>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</si>
  <si>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</si>
  <si>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</si>
  <si>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</si>
  <si>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</si>
  <si>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</si>
  <si>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</si>
  <si>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</si>
  <si>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</si>
  <si>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</si>
  <si>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</si>
  <si>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</si>
  <si>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</si>
  <si>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</si>
  <si>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</si>
  <si>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</si>
  <si>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</si>
  <si>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</si>
  <si>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</si>
  <si>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</si>
  <si>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</si>
  <si>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</si>
  <si>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</si>
  <si>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</si>
  <si>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</si>
  <si>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</si>
  <si>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</si>
  <si>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</si>
  <si>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</si>
  <si>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</si>
  <si>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</si>
  <si>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</si>
  <si>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</si>
  <si>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</si>
  <si>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</si>
  <si>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</si>
  <si>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</si>
  <si>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</si>
  <si>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</si>
  <si>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</si>
  <si>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</si>
  <si>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</si>
  <si>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</si>
  <si>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</si>
  <si>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</si>
  <si>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</si>
  <si>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</si>
  <si>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</si>
  <si>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</si>
  <si>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</si>
  <si>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</si>
  <si>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</si>
  <si>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</si>
  <si>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</si>
  <si>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</si>
  <si>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</si>
  <si>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</si>
  <si>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</si>
  <si>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</si>
  <si>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</si>
  <si>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</si>
  <si>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</si>
  <si>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</si>
  <si>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</si>
  <si>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</si>
  <si>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</si>
  <si>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</si>
  <si>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</si>
  <si>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</si>
  <si>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</si>
  <si>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</si>
  <si>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</si>
  <si>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</si>
  <si>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</si>
  <si>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</si>
  <si>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</si>
  <si>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</si>
  <si>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</si>
  <si>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</si>
  <si>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</si>
  <si>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</si>
  <si>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</si>
  <si>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</si>
  <si>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</si>
  <si>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</si>
  <si>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</si>
  <si>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</si>
  <si>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</si>
  <si>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</si>
  <si>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</si>
  <si>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</si>
  <si>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</si>
  <si>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</si>
  <si>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</si>
  <si>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</si>
  <si>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</si>
  <si>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</si>
  <si>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</si>
  <si>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</si>
  <si>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</si>
  <si>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</si>
  <si>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</si>
  <si>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</si>
  <si>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</si>
  <si>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</si>
  <si>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</si>
  <si>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</si>
  <si>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</si>
  <si>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</si>
  <si>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</si>
  <si>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</si>
  <si>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</si>
  <si>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</si>
  <si>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</si>
  <si>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</si>
  <si>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</si>
  <si>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</si>
  <si>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</si>
  <si>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</si>
  <si>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</si>
  <si>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</si>
  <si>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</si>
  <si>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</si>
  <si>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</si>
  <si>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</si>
  <si>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</si>
  <si>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</si>
  <si>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</si>
  <si>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</si>
  <si>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</si>
  <si>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</si>
  <si>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</si>
  <si>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</si>
  <si>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</si>
  <si>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</si>
  <si>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</si>
  <si>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</si>
  <si>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</si>
  <si>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</si>
  <si>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</si>
  <si>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</si>
  <si>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</si>
  <si>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</si>
  <si>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</si>
  <si>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</si>
  <si>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</si>
  <si>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</si>
  <si>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</si>
  <si>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</si>
  <si>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</si>
  <si>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</si>
  <si>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</si>
  <si>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</si>
  <si>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</si>
  <si>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</si>
  <si>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</si>
  <si>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</si>
  <si>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</si>
  <si>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</si>
  <si>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</si>
  <si>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</si>
  <si>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</si>
  <si>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</si>
  <si>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</si>
  <si>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</si>
  <si>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</si>
  <si>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</si>
  <si>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</si>
  <si>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</si>
  <si>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</si>
  <si>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</si>
  <si>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</si>
  <si>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</si>
  <si>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</si>
  <si>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</si>
  <si>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</si>
  <si>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</si>
  <si>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</si>
  <si>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</si>
  <si>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</si>
  <si>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</si>
  <si>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</si>
  <si>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</si>
  <si>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</si>
  <si>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</si>
  <si>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</si>
  <si>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</si>
  <si>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</si>
  <si>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</si>
  <si>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</si>
  <si>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</si>
  <si>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</si>
  <si>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</si>
  <si>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</si>
  <si>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</si>
  <si>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</si>
  <si>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</si>
  <si>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</si>
  <si>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</si>
  <si>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</si>
  <si>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</si>
  <si>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</si>
  <si>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</si>
  <si>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</si>
  <si>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</si>
  <si>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</si>
  <si>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</si>
  <si>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</si>
  <si>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</si>
  <si>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</si>
  <si>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</si>
  <si>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</si>
  <si>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</si>
  <si>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</si>
  <si>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</si>
  <si>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</si>
  <si>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</si>
  <si>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</si>
  <si>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</si>
  <si>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</si>
  <si>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</si>
  <si>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</si>
  <si>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</si>
  <si>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</si>
  <si>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</si>
  <si>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</si>
  <si>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</si>
  <si>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</si>
  <si>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</si>
  <si>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</si>
  <si>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</si>
  <si>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</si>
  <si>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</si>
  <si>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</si>
  <si>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</si>
  <si>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</si>
  <si>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</si>
  <si>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</si>
  <si>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</si>
  <si>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</si>
  <si>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</si>
  <si>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</si>
  <si>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</si>
  <si>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</si>
  <si>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</si>
  <si>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</si>
  <si>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</si>
  <si>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</si>
  <si>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</si>
  <si>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</si>
  <si>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</si>
  <si>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</si>
  <si>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</si>
  <si>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</si>
  <si>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</si>
  <si>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</si>
  <si>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</si>
  <si>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</si>
  <si>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</si>
  <si>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</si>
  <si>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</si>
  <si>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</si>
  <si>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</si>
  <si>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</si>
  <si>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</si>
  <si>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</si>
  <si>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</si>
  <si>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</si>
  <si>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</si>
  <si>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</si>
  <si>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</si>
  <si>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</si>
  <si>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</si>
  <si>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</si>
  <si>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</si>
  <si>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</si>
  <si>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</si>
  <si>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</si>
  <si>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</si>
  <si>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</si>
  <si>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</si>
  <si>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</si>
  <si>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</si>
  <si>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</si>
  <si>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</si>
  <si>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</si>
  <si>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</si>
  <si>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</si>
  <si>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</si>
  <si>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</si>
  <si>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</si>
  <si>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</si>
  <si>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</si>
  <si>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</si>
  <si>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</si>
  <si>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</si>
  <si>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</si>
  <si>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</si>
  <si>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</si>
  <si>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</si>
  <si>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</si>
  <si>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</si>
  <si>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</si>
  <si>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</si>
  <si>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</si>
  <si>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</si>
  <si>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</si>
  <si>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</si>
  <si>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</si>
  <si>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</si>
  <si>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</si>
  <si>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</si>
  <si>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</si>
  <si>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</si>
  <si>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</si>
  <si>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</si>
  <si>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</si>
  <si>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</si>
  <si>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</si>
  <si>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</si>
  <si>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</si>
  <si>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</si>
  <si>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</si>
  <si>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</si>
  <si>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</si>
  <si>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</si>
  <si>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</si>
  <si>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</si>
  <si>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</si>
  <si>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</si>
  <si>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</si>
  <si>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</si>
  <si>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</si>
  <si>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</si>
  <si>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</si>
  <si>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</si>
  <si>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</si>
  <si>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</si>
  <si>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</si>
  <si>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</si>
  <si>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</si>
  <si>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</si>
  <si>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</si>
  <si>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</si>
  <si>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</si>
  <si>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</si>
  <si>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</si>
  <si>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</si>
  <si>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</si>
  <si>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</si>
  <si>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</si>
  <si>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</si>
  <si>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</si>
  <si>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</si>
  <si>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</si>
  <si>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</si>
  <si>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</si>
  <si>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</si>
  <si>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</si>
  <si>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</si>
  <si>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</si>
  <si>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</si>
  <si>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</si>
  <si>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</si>
  <si>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</si>
  <si>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</si>
  <si>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</si>
  <si>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</si>
  <si>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</si>
  <si>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</si>
  <si>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</si>
  <si>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</si>
  <si>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</si>
  <si>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</si>
  <si>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</si>
  <si>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</si>
  <si>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</si>
  <si>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</si>
  <si>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</si>
  <si>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</si>
  <si>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</si>
  <si>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</si>
  <si>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</si>
  <si>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</si>
  <si>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</si>
  <si>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</si>
  <si>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</si>
  <si>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</si>
  <si>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</si>
  <si>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</si>
  <si>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</si>
  <si>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</si>
  <si>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</si>
  <si>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</si>
  <si>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</si>
  <si>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</si>
  <si>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</si>
  <si>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</si>
  <si>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</si>
  <si>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</si>
  <si>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</si>
  <si>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</si>
  <si>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</si>
  <si>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</si>
  <si>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</si>
  <si>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</si>
  <si>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</si>
  <si>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</si>
  <si>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</si>
  <si>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</si>
  <si>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</si>
  <si>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</si>
  <si>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</si>
  <si>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</si>
  <si>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</si>
  <si>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</si>
  <si>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</si>
  <si>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</si>
  <si>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</si>
  <si>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</si>
  <si>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</si>
  <si>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</si>
  <si>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</si>
  <si>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</si>
  <si>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</si>
  <si>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</si>
  <si>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</si>
  <si>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</si>
  <si>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</si>
  <si>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</si>
  <si>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</si>
  <si>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</si>
  <si>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</si>
  <si>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</si>
  <si>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</si>
  <si>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</si>
  <si>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</si>
  <si>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</si>
  <si>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</si>
  <si>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</si>
  <si>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</si>
  <si>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</si>
  <si>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</si>
  <si>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</si>
  <si>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</si>
  <si>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</si>
  <si>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</si>
  <si>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</si>
  <si>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</si>
  <si>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</si>
  <si>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</si>
  <si>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</si>
  <si>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</si>
  <si>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</si>
  <si>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</si>
  <si>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</si>
  <si>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</si>
  <si>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</si>
  <si>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</si>
  <si>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</si>
  <si>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</si>
  <si>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</si>
  <si>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</si>
  <si>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</si>
  <si>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</si>
  <si>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</si>
  <si>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</si>
  <si>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</si>
  <si>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</si>
  <si>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</si>
  <si>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</si>
  <si>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</si>
  <si>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</si>
  <si>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</si>
  <si>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</si>
  <si>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</si>
  <si>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</si>
  <si>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</si>
  <si>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</si>
  <si>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</si>
  <si>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</si>
  <si>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</si>
  <si>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</si>
  <si>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</si>
  <si>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</si>
  <si>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</si>
  <si>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</si>
  <si>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</si>
  <si>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</si>
  <si>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</si>
  <si>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</si>
  <si>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</si>
  <si>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</si>
  <si>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</si>
  <si>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</si>
  <si>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</si>
  <si>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</si>
  <si>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</si>
  <si>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</si>
  <si>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</si>
  <si>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</si>
  <si>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</si>
  <si>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</si>
  <si>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</si>
  <si>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</si>
  <si>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</si>
  <si>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</si>
  <si>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</si>
  <si>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</si>
  <si>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</si>
  <si>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</si>
  <si>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</si>
  <si>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</si>
  <si>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</si>
  <si>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</si>
  <si>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</si>
  <si>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</si>
  <si>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</si>
  <si>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</si>
  <si>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</si>
  <si>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</si>
  <si>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</si>
  <si>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</si>
  <si>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</si>
  <si>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</si>
  <si>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</si>
  <si>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</si>
  <si>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</si>
  <si>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</si>
  <si>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</si>
  <si>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</si>
  <si>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</si>
  <si>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</si>
  <si>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</si>
  <si>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</si>
  <si>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</si>
  <si>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</si>
  <si>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</si>
  <si>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</si>
  <si>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</si>
  <si>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</si>
  <si>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</si>
  <si>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</si>
  <si>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</si>
  <si>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</si>
  <si>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</si>
  <si>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</si>
  <si>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</si>
  <si>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</si>
  <si>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</si>
  <si>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</si>
  <si>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</si>
  <si>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</si>
  <si>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</si>
  <si>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</si>
  <si>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</si>
  <si>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</si>
  <si>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</si>
  <si>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</si>
  <si>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</si>
  <si>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</si>
  <si>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</si>
  <si>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</si>
  <si>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</si>
  <si>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</si>
  <si>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</si>
  <si>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</si>
  <si>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</si>
  <si>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</si>
  <si>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</si>
  <si>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</si>
  <si>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</si>
  <si>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</si>
  <si>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</si>
  <si>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</si>
  <si>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</si>
  <si>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</si>
  <si>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</si>
  <si>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</si>
  <si>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</si>
  <si>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</si>
  <si>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</si>
  <si>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</si>
  <si>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</si>
  <si>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</si>
  <si>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</si>
  <si>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</si>
  <si>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</si>
  <si>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</si>
  <si>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</si>
  <si>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</si>
  <si>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</si>
  <si>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</si>
  <si>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</si>
  <si>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</si>
  <si>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</si>
  <si>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</si>
  <si>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</si>
  <si>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</si>
  <si>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</si>
  <si>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</si>
  <si>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</si>
  <si>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</si>
  <si>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</si>
  <si>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</si>
  <si>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</si>
  <si>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</si>
  <si>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</si>
  <si>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</si>
  <si>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</si>
  <si>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</si>
  <si>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</si>
  <si>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</si>
  <si>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</si>
  <si>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</si>
  <si>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</si>
  <si>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</si>
  <si>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</si>
  <si>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</si>
  <si>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</si>
  <si>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</si>
  <si>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</si>
  <si>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</si>
  <si>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</si>
  <si>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</si>
  <si>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</si>
  <si>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</si>
  <si>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</si>
  <si>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</si>
  <si>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</si>
  <si>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</si>
  <si>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</si>
  <si>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</si>
  <si>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</si>
  <si>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</si>
  <si>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</si>
  <si>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</si>
  <si>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</si>
  <si>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</si>
  <si>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</si>
  <si>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</si>
  <si>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</si>
  <si>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</si>
  <si>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</si>
  <si>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</si>
  <si>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</si>
  <si>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</si>
  <si>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</si>
  <si>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</si>
  <si>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</si>
  <si>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</si>
  <si>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</si>
  <si>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</si>
  <si>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</si>
  <si>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</si>
  <si>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</si>
  <si>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</si>
  <si>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</si>
  <si>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</si>
  <si>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</si>
  <si>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</si>
  <si>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</si>
  <si>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</si>
  <si>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</si>
  <si>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</si>
  <si>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</si>
  <si>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</si>
  <si>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</si>
  <si>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</si>
  <si>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</si>
  <si>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</si>
  <si>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</si>
  <si>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</si>
  <si>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</si>
  <si>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</si>
  <si>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</si>
  <si>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</si>
  <si>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</si>
  <si>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</si>
  <si>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</si>
  <si>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</si>
  <si>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</si>
  <si>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</si>
  <si>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</si>
  <si>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</si>
  <si>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</si>
  <si>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</si>
  <si>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</si>
  <si>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</si>
  <si>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</si>
  <si>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</si>
  <si>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</si>
  <si>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</si>
  <si>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</si>
  <si>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</si>
  <si>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</si>
  <si>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</si>
  <si>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</si>
  <si>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</si>
  <si>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</si>
  <si>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</si>
  <si>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</si>
  <si>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</si>
  <si>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</si>
  <si>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</si>
  <si>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</si>
  <si>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</si>
  <si>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</si>
  <si>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</si>
  <si>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</si>
  <si>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</si>
  <si>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</si>
  <si>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</si>
  <si>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</si>
  <si>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</si>
  <si>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</si>
  <si>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</si>
  <si>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</si>
  <si>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</si>
  <si>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</si>
  <si>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</si>
  <si>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</si>
  <si>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</si>
  <si>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</si>
  <si>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</si>
  <si>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</si>
  <si>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</si>
  <si>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</si>
  <si>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</si>
  <si>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</si>
  <si>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</si>
  <si>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</si>
  <si>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</si>
  <si>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</si>
  <si>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</si>
  <si>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</si>
  <si>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</si>
  <si>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</si>
  <si>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</si>
  <si>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</si>
  <si>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</si>
  <si>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</si>
  <si>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</si>
  <si>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</si>
  <si>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</si>
  <si>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</si>
  <si>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</si>
  <si>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</si>
  <si>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</si>
  <si>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</si>
  <si>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</si>
  <si>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</si>
  <si>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</si>
  <si>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</si>
  <si>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</si>
  <si>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</si>
  <si>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</si>
  <si>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</si>
  <si>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</si>
  <si>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</si>
  <si>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</si>
  <si>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</si>
  <si>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</si>
  <si>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</si>
  <si>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</si>
  <si>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</si>
  <si>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</si>
  <si>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</si>
  <si>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</si>
  <si>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</si>
  <si>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</si>
  <si>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</si>
  <si>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</si>
  <si>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</si>
  <si>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</si>
  <si>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</si>
  <si>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</si>
  <si>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</si>
  <si>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</si>
  <si>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</si>
  <si>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</si>
  <si>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</si>
  <si>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</si>
  <si>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</si>
  <si>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</si>
  <si>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</si>
  <si>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</si>
  <si>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</si>
  <si>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</si>
  <si>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</si>
  <si>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</si>
  <si>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</si>
  <si>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</si>
  <si>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</si>
  <si>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</si>
  <si>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</si>
  <si>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</si>
  <si>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</si>
  <si>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</si>
  <si>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</si>
  <si>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</si>
  <si>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</si>
  <si>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</si>
  <si>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</si>
  <si>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</si>
  <si>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</si>
  <si>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</si>
  <si>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</si>
  <si>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</si>
  <si>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</si>
  <si>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</si>
  <si>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</si>
  <si>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</si>
  <si>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</si>
  <si>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</si>
  <si>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</si>
  <si>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</si>
  <si>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</si>
  <si>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</si>
  <si>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</si>
  <si>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</si>
  <si>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</si>
  <si>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</si>
  <si>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</si>
  <si>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</si>
  <si>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</si>
  <si>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</si>
  <si>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</si>
  <si>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</si>
  <si>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</si>
  <si>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</si>
  <si>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</si>
  <si>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</si>
  <si>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</si>
  <si>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</si>
  <si>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</si>
  <si>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</si>
  <si>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</si>
  <si>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</si>
  <si>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</si>
  <si>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</si>
  <si>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</si>
  <si>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</si>
  <si>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</si>
  <si>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</si>
  <si>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</si>
  <si>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</si>
  <si>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</si>
  <si>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</si>
  <si>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</si>
  <si>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</si>
  <si>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</si>
  <si>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</si>
  <si>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</si>
  <si>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</si>
  <si>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</si>
  <si>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</si>
  <si>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</si>
  <si>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</si>
  <si>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</si>
  <si>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</si>
  <si>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</si>
  <si>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</si>
  <si>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</si>
  <si>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</si>
  <si>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</si>
  <si>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</si>
  <si>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</si>
  <si>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</si>
  <si>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</si>
  <si>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</si>
  <si>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</si>
  <si>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</si>
  <si>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</si>
  <si>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</si>
  <si>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</si>
  <si>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</si>
  <si>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</si>
  <si>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</si>
  <si>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</si>
  <si>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</si>
  <si>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</si>
  <si>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</si>
  <si>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</si>
  <si>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</si>
  <si>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</si>
  <si>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</si>
  <si>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</si>
  <si>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</si>
  <si>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</si>
  <si>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</si>
  <si>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</si>
  <si>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</si>
  <si>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</si>
  <si>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</si>
  <si>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</si>
  <si>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</si>
  <si>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</si>
  <si>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</si>
  <si>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</si>
  <si>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</si>
  <si>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</si>
  <si>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</si>
  <si>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</si>
  <si>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</si>
  <si>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</si>
  <si>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</si>
  <si>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</si>
  <si>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</si>
  <si>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</si>
  <si>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</si>
  <si>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</si>
  <si>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</si>
  <si>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</si>
  <si>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</si>
  <si>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</si>
  <si>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</si>
  <si>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</si>
  <si>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</si>
  <si>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</si>
  <si>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</si>
  <si>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</si>
  <si>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</si>
  <si>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</si>
  <si>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</si>
  <si>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</si>
  <si>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</si>
  <si>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</si>
  <si>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</si>
  <si>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</si>
  <si>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</si>
  <si>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</si>
  <si>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</si>
  <si>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</si>
  <si>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</si>
  <si>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</si>
  <si>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</si>
  <si>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</si>
  <si>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</si>
  <si>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</si>
  <si>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</si>
  <si>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</si>
  <si>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</si>
  <si>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</si>
  <si>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</si>
  <si>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</si>
  <si>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</si>
  <si>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</si>
  <si>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</si>
  <si>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</si>
  <si>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</si>
  <si>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</si>
  <si>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</si>
  <si>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</si>
  <si>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</si>
  <si>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</si>
  <si>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</si>
  <si>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</si>
  <si>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</si>
  <si>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</si>
  <si>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</si>
  <si>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</si>
  <si>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</si>
  <si>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</si>
  <si>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</si>
  <si>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</si>
  <si>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</si>
  <si>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</si>
  <si>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</si>
  <si>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</si>
  <si>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</si>
  <si>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</si>
  <si>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</si>
  <si>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</si>
  <si>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</si>
  <si>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</si>
  <si>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</si>
  <si>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</si>
  <si>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</si>
  <si>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</si>
  <si>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</si>
  <si>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</si>
  <si>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</si>
  <si>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</si>
  <si>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</si>
  <si>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</si>
  <si>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</si>
  <si>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</si>
  <si>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</si>
  <si>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</si>
  <si>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</si>
  <si>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</si>
  <si>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</si>
  <si>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</si>
  <si>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</si>
  <si>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</si>
  <si>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</si>
  <si>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</si>
  <si>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</si>
  <si>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</si>
  <si>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</si>
  <si>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</si>
  <si>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</si>
  <si>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</si>
  <si>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</si>
  <si>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</si>
  <si>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</si>
  <si>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</si>
  <si>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</si>
  <si>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</si>
  <si>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</si>
  <si>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</si>
  <si>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</si>
  <si>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</si>
  <si>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</si>
  <si>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</si>
  <si>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</si>
  <si>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</si>
  <si>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</si>
  <si>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</si>
  <si>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</si>
  <si>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</si>
  <si>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</si>
  <si>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</si>
  <si>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</si>
  <si>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</si>
  <si>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</si>
  <si>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</si>
  <si>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</si>
  <si>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</si>
  <si>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</si>
  <si>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</si>
  <si>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</si>
  <si>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</si>
  <si>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</si>
  <si>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</si>
  <si>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</si>
  <si>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</si>
  <si>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</si>
  <si>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</si>
  <si>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</si>
  <si>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</si>
  <si>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</si>
  <si>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</si>
  <si>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</si>
  <si>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</si>
  <si>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</si>
  <si>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</si>
  <si>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</si>
  <si>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</si>
  <si>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</si>
  <si>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</si>
  <si>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</si>
  <si>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</si>
  <si>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</si>
  <si>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</si>
  <si>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</si>
  <si>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</si>
  <si>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</si>
  <si>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</si>
  <si>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</si>
  <si>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</si>
  <si>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</si>
  <si>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</si>
  <si>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</si>
  <si>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</si>
  <si>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</si>
  <si>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</si>
  <si>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</si>
  <si>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</si>
  <si>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</si>
  <si>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</si>
  <si>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</si>
  <si>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</si>
  <si>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</si>
  <si>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</si>
  <si>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</si>
  <si>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</si>
  <si>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</si>
  <si>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</si>
  <si>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</si>
  <si>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</si>
  <si>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</si>
  <si>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</si>
  <si>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</si>
  <si>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</si>
  <si>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</si>
  <si>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</si>
  <si>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</si>
  <si>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</si>
  <si>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</si>
  <si>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</si>
  <si>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</si>
  <si>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</si>
  <si>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</si>
  <si>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</si>
  <si>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</si>
  <si>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</si>
  <si>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</si>
  <si>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</si>
  <si>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</si>
  <si>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</si>
  <si>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</si>
  <si>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</si>
  <si>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</si>
  <si>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</si>
  <si>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</si>
  <si>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</si>
  <si>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</si>
  <si>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</si>
  <si>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</si>
  <si>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</si>
  <si>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</si>
  <si>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</si>
  <si>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</si>
  <si>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</si>
  <si>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</si>
  <si>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</si>
  <si>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</si>
  <si>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</si>
  <si>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</si>
  <si>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</si>
  <si>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</si>
  <si>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</si>
  <si>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</si>
  <si>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</si>
  <si>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</si>
  <si>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</si>
  <si>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</si>
  <si>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</si>
  <si>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</si>
  <si>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</si>
  <si>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</si>
  <si>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</si>
  <si>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</si>
  <si>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</si>
  <si>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</si>
  <si>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</si>
  <si>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</si>
  <si>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</si>
  <si>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</si>
  <si>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</si>
  <si>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</si>
  <si>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</si>
  <si>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</si>
  <si>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</si>
  <si>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</si>
  <si>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</si>
  <si>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</si>
  <si>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</si>
  <si>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</si>
  <si>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</si>
  <si>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</si>
  <si>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</si>
  <si>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</si>
  <si>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</si>
  <si>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</si>
  <si>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</si>
  <si>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</si>
  <si>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</si>
  <si>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</si>
  <si>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</si>
  <si>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</si>
  <si>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</si>
  <si>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</si>
  <si>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</si>
  <si>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</si>
  <si>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</si>
  <si>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</si>
  <si>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</si>
  <si>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</si>
  <si>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</si>
  <si>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</si>
  <si>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</si>
  <si>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</si>
  <si>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</si>
  <si>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</si>
  <si>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</si>
  <si>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</si>
  <si>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</si>
  <si>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</si>
  <si>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</si>
  <si>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</si>
  <si>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</si>
  <si>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</si>
  <si>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</si>
  <si>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</si>
  <si>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</si>
  <si>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</si>
  <si>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</si>
  <si>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</si>
  <si>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</si>
  <si>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</si>
  <si>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</si>
  <si>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</si>
  <si>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</si>
  <si>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</si>
  <si>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</si>
  <si>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</si>
  <si>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</si>
  <si>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</si>
  <si>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</si>
  <si>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</si>
  <si>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</si>
  <si>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</si>
  <si>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</si>
  <si>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</si>
  <si>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</si>
  <si>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</si>
  <si>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</si>
  <si>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</si>
  <si>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</si>
  <si>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</si>
  <si>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</si>
  <si>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</si>
  <si>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</si>
  <si>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</si>
  <si>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</si>
  <si>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</si>
  <si>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</si>
  <si>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</si>
  <si>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</si>
  <si>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</si>
  <si>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</si>
  <si>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</si>
  <si>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</si>
  <si>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</si>
  <si>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</si>
  <si>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</si>
  <si>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</si>
  <si>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</si>
  <si>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</si>
  <si>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</si>
  <si>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</si>
  <si>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</si>
  <si>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</si>
  <si>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</si>
  <si>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</si>
  <si>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</si>
  <si>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</si>
  <si>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</si>
  <si>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</si>
  <si>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</si>
  <si>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</si>
  <si>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</si>
  <si>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</si>
  <si>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</si>
  <si>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</si>
  <si>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</si>
  <si>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</si>
  <si>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</si>
  <si>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</si>
  <si>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</si>
  <si>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</si>
  <si>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</si>
  <si>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</si>
  <si>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</si>
  <si>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</si>
  <si>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</si>
  <si>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</si>
  <si>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</si>
  <si>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</si>
  <si>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</si>
  <si>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</si>
  <si>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</si>
  <si>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</si>
  <si>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</si>
  <si>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</si>
  <si>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</si>
  <si>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</si>
  <si>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</si>
  <si>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</si>
  <si>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</si>
  <si>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</si>
  <si>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</si>
  <si>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</si>
  <si>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</si>
  <si>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</si>
  <si>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</si>
  <si>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</si>
  <si>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</si>
  <si>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</si>
  <si>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</si>
  <si>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</si>
  <si>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</si>
  <si>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</si>
  <si>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</si>
  <si>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</si>
  <si>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</si>
  <si>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</si>
  <si>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</si>
  <si>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</si>
  <si>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</si>
  <si>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</si>
  <si>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</si>
  <si>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</si>
  <si>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</si>
  <si>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</si>
  <si>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</si>
  <si>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</si>
  <si>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</si>
  <si>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</si>
  <si>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</si>
  <si>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</si>
  <si>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</si>
  <si>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</si>
  <si>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</si>
  <si>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</si>
  <si>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</si>
  <si>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</si>
  <si>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</si>
  <si>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</si>
  <si>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</si>
  <si>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</si>
  <si>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</si>
  <si>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</si>
  <si>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</si>
  <si>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</si>
  <si>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</si>
  <si>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</si>
  <si>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</si>
  <si>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</si>
  <si>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</si>
  <si>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</si>
  <si>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</si>
  <si>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</si>
  <si>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</si>
  <si>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</si>
  <si>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</si>
  <si>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</si>
  <si>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</si>
  <si>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</si>
  <si>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</si>
  <si>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</si>
  <si>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</si>
  <si>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</si>
  <si>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</si>
  <si>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</si>
  <si>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</si>
  <si>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</si>
  <si>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</si>
  <si>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</si>
  <si>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</si>
  <si>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</si>
  <si>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</si>
  <si>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</si>
  <si>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</si>
  <si>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</si>
  <si>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</si>
  <si>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</si>
  <si>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</si>
  <si>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</si>
  <si>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</si>
  <si>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</si>
  <si>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</si>
  <si>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</si>
  <si>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</si>
  <si>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</si>
  <si>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</si>
  <si>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</si>
  <si>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</si>
  <si>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</si>
  <si>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</si>
  <si>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</si>
  <si>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</si>
  <si>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</si>
  <si>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</si>
  <si>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</si>
  <si>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</si>
  <si>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</si>
  <si>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</si>
  <si>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</si>
  <si>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</si>
  <si>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</si>
  <si>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</si>
  <si>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</si>
  <si>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</si>
  <si>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</si>
  <si>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</si>
  <si>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</si>
  <si>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</si>
  <si>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</si>
  <si>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</si>
  <si>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</si>
  <si>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</si>
  <si>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</si>
  <si>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</si>
  <si>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</si>
  <si>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</si>
  <si>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</si>
  <si>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</si>
  <si>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</si>
  <si>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</si>
  <si>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</si>
  <si>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</si>
  <si>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</si>
  <si>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</si>
  <si>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</si>
  <si>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</si>
  <si>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</si>
  <si>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</si>
  <si>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</si>
  <si>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</si>
  <si>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</si>
  <si>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</si>
  <si>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</si>
  <si>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</si>
  <si>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</si>
  <si>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</si>
  <si>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</si>
  <si>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</si>
  <si>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</si>
  <si>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</si>
  <si>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</si>
  <si>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</si>
  <si>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</si>
  <si>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</si>
  <si>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</si>
  <si>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</si>
  <si>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</si>
  <si>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</si>
  <si>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</si>
  <si>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</si>
  <si>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</si>
  <si>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</si>
  <si>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</si>
  <si>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</si>
  <si>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</si>
  <si>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</si>
  <si>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</si>
  <si>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</si>
  <si>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</si>
  <si>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</si>
  <si>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</si>
  <si>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</si>
  <si>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</si>
  <si>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</si>
  <si>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</si>
  <si>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</si>
  <si>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</si>
  <si>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</si>
  <si>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</si>
  <si>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</si>
  <si>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</si>
  <si>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</si>
  <si>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</si>
  <si>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</si>
  <si>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</si>
  <si>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</si>
  <si>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</si>
  <si>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</si>
  <si>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</si>
  <si>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</si>
  <si>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</si>
  <si>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</si>
  <si>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</si>
  <si>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</si>
  <si>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</si>
  <si>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</si>
  <si>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</si>
  <si>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</si>
  <si>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</si>
  <si>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</si>
  <si>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</si>
  <si>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</si>
  <si>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</si>
  <si>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</si>
  <si>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</si>
  <si>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</si>
  <si>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</si>
  <si>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</si>
  <si>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</si>
  <si>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</si>
  <si>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</si>
  <si>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</si>
  <si>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</si>
  <si>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</si>
  <si>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</si>
  <si>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</si>
  <si>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</si>
  <si>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</si>
  <si>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</si>
  <si>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</si>
  <si>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</si>
  <si>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</si>
  <si>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</si>
  <si>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</si>
  <si>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</si>
  <si>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</si>
  <si>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</si>
  <si>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</si>
  <si>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</si>
  <si>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</si>
  <si>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</si>
  <si>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</si>
  <si>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</si>
  <si>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</si>
  <si>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</si>
  <si>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</si>
  <si>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</si>
  <si>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</si>
  <si>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</si>
  <si>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</si>
  <si>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</si>
  <si>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</si>
  <si>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</si>
  <si>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</si>
  <si>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</si>
  <si>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</si>
  <si>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</si>
  <si>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</si>
  <si>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</si>
  <si>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</si>
  <si>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</si>
  <si>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</si>
  <si>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</si>
  <si>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</si>
  <si>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</si>
  <si>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</si>
  <si>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</si>
  <si>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</si>
  <si>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</si>
  <si>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</si>
  <si>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</si>
  <si>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</si>
  <si>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</si>
  <si>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</si>
  <si>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</si>
  <si>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</si>
  <si>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</si>
  <si>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</si>
  <si>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</si>
  <si>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</si>
  <si>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</si>
  <si>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</si>
  <si>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</si>
  <si>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</si>
  <si>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</si>
  <si>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</si>
  <si>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</si>
  <si>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</si>
  <si>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</si>
  <si>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</si>
  <si>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</si>
  <si>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</si>
  <si>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</si>
  <si>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</si>
  <si>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</si>
  <si>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</si>
  <si>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</si>
  <si>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</si>
  <si>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</si>
  <si>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</si>
  <si>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</si>
  <si>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</si>
  <si>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</si>
  <si>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</si>
  <si>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</si>
  <si>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</si>
  <si>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</si>
  <si>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</si>
  <si>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</si>
  <si>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</si>
  <si>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</si>
  <si>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</si>
  <si>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</si>
  <si>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</si>
  <si>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</si>
  <si>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</si>
  <si>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</si>
  <si>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</si>
  <si>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</si>
  <si>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</si>
  <si>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</si>
  <si>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</si>
  <si>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</si>
  <si>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</si>
  <si>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</si>
  <si>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</si>
  <si>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</si>
  <si>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</si>
  <si>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</si>
  <si>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</si>
  <si>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</si>
  <si>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</si>
  <si>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</si>
  <si>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</si>
  <si>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</si>
  <si>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</si>
  <si>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</si>
  <si>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</si>
  <si>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</si>
  <si>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</si>
  <si>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</si>
  <si>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</si>
  <si>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</si>
  <si>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</si>
  <si>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</si>
  <si>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</si>
  <si>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</si>
  <si>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</si>
  <si>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</si>
  <si>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</si>
  <si>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</si>
  <si>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</si>
  <si>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</si>
  <si>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</si>
  <si>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</si>
  <si>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</si>
  <si>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</si>
  <si>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</si>
  <si>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</si>
  <si>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</si>
  <si>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</si>
  <si>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</si>
  <si>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</si>
  <si>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</si>
  <si>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</si>
  <si>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</si>
  <si>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</si>
  <si>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</si>
  <si>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</si>
  <si>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</si>
  <si>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</si>
  <si>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</si>
  <si>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</si>
  <si>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</si>
  <si>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</si>
  <si>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</si>
  <si>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</si>
  <si>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</si>
  <si>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</si>
  <si>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</si>
  <si>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</si>
  <si>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</si>
  <si>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</si>
  <si>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</si>
  <si>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</si>
  <si>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</si>
  <si>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</si>
  <si>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</si>
  <si>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</si>
  <si>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</si>
  <si>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</si>
  <si>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</si>
  <si>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</si>
  <si>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</si>
  <si>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</si>
  <si>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</si>
  <si>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</si>
  <si>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</si>
  <si>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</si>
  <si>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</si>
  <si>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</si>
  <si>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</si>
  <si>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</si>
  <si>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</si>
  <si>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</si>
  <si>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</si>
  <si>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</si>
  <si>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</si>
  <si>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</si>
  <si>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</si>
  <si>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</si>
  <si>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</si>
  <si>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</si>
  <si>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</si>
  <si>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</si>
  <si>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</si>
  <si>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</si>
  <si>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</si>
  <si>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</si>
  <si>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</si>
  <si>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</si>
  <si>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</si>
  <si>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</si>
  <si>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</si>
  <si>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</si>
  <si>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</si>
  <si>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</si>
  <si>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</si>
  <si>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</si>
  <si>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</si>
  <si>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</si>
  <si>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</si>
  <si>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</si>
  <si>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</si>
  <si>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</si>
  <si>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</si>
  <si>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</si>
  <si>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</si>
  <si>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</si>
  <si>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</si>
  <si>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</si>
  <si>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</si>
  <si>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</si>
  <si>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</si>
  <si>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</si>
  <si>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</si>
  <si>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</si>
  <si>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</si>
  <si>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</si>
  <si>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</si>
  <si>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</si>
  <si>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</si>
  <si>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</si>
  <si>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</si>
  <si>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</si>
  <si>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</si>
  <si>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</si>
  <si>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</si>
  <si>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</si>
  <si>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</si>
  <si>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</si>
  <si>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</si>
  <si>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</si>
  <si>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</si>
  <si>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</si>
  <si>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</si>
  <si>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</si>
  <si>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</si>
  <si>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</si>
  <si>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</si>
  <si>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</si>
  <si>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</si>
  <si>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</si>
  <si>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</si>
  <si>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</si>
  <si>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</si>
  <si>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</si>
  <si>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</si>
  <si>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</si>
  <si>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</si>
  <si>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</si>
  <si>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</si>
  <si>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</si>
  <si>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</si>
  <si>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</si>
  <si>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</si>
  <si>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</si>
  <si>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</si>
  <si>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</si>
  <si>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</si>
  <si>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</si>
  <si>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</si>
  <si>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</si>
  <si>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</si>
  <si>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</si>
  <si>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</si>
  <si>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</si>
  <si>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</si>
  <si>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</si>
  <si>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</si>
  <si>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</si>
  <si>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</si>
  <si>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</si>
  <si>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</si>
  <si>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</si>
  <si>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</si>
  <si>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</si>
  <si>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</si>
  <si>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</si>
  <si>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</si>
  <si>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</si>
  <si>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</si>
  <si>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</si>
  <si>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</si>
  <si>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</si>
  <si>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</si>
  <si>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</si>
  <si>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</si>
  <si>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</si>
  <si>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</si>
  <si>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</si>
  <si>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</si>
  <si>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</si>
  <si>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</si>
  <si>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</si>
  <si>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</si>
  <si>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</si>
  <si>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</si>
  <si>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</si>
  <si>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</si>
  <si>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</si>
  <si>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</si>
  <si>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</si>
  <si>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</si>
  <si>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</si>
  <si>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</si>
  <si>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</si>
  <si>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</si>
  <si>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</si>
  <si>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</si>
  <si>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</si>
  <si>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</si>
  <si>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</si>
  <si>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</si>
  <si>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</si>
  <si>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</si>
  <si>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</si>
  <si>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</si>
  <si>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</si>
  <si>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</si>
  <si>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</si>
  <si>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</si>
  <si>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</si>
  <si>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</si>
  <si>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</si>
  <si>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</si>
  <si>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</si>
  <si>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</si>
  <si>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</si>
  <si>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</si>
  <si>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</si>
  <si>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</si>
  <si>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</si>
  <si>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</si>
  <si>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</si>
  <si>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</si>
  <si>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</si>
  <si>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</si>
  <si>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</si>
  <si>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</si>
  <si>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</si>
  <si>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</si>
  <si>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</si>
  <si>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</si>
  <si>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</si>
  <si>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</si>
  <si>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</si>
  <si>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</si>
  <si>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</si>
  <si>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</si>
  <si>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</si>
  <si>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</si>
  <si>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</si>
  <si>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</si>
  <si>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</si>
  <si>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</si>
  <si>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</si>
  <si>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</si>
  <si>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</si>
  <si>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</si>
  <si>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</si>
  <si>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</si>
  <si>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</si>
  <si>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</si>
  <si>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</si>
  <si>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</si>
  <si>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</si>
  <si>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</si>
  <si>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</si>
  <si>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</si>
  <si>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</si>
  <si>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</si>
  <si>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</si>
  <si>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</si>
  <si>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</si>
  <si>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</si>
  <si>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</si>
  <si>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</si>
  <si>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</si>
  <si>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</si>
  <si>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</si>
  <si>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</si>
  <si>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</si>
  <si>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</si>
  <si>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</si>
  <si>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</si>
  <si>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</si>
  <si>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</si>
  <si>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</si>
  <si>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</si>
  <si>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</si>
  <si>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</si>
  <si>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</si>
  <si>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</si>
  <si>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</si>
  <si>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</si>
  <si>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</si>
  <si>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</si>
  <si>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</si>
  <si>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</si>
  <si>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</si>
  <si>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</si>
  <si>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</si>
  <si>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</si>
  <si>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</si>
  <si>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</si>
  <si>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</si>
  <si>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</si>
  <si>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</si>
  <si>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</si>
  <si>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</si>
  <si>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</si>
  <si>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</si>
  <si>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</si>
  <si>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</si>
  <si>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</si>
  <si>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</si>
  <si>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</si>
  <si>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</si>
  <si>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</si>
  <si>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</si>
  <si>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</si>
  <si>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</si>
  <si>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</si>
  <si>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</si>
  <si>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</si>
  <si>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</si>
  <si>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</si>
  <si>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</si>
  <si>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</si>
  <si>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</si>
  <si>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</si>
  <si>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</si>
  <si>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</si>
  <si>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</si>
  <si>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</si>
  <si>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</si>
  <si>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</si>
  <si>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</si>
  <si>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</si>
  <si>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</si>
  <si>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</si>
  <si>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</si>
  <si>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</si>
  <si>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</si>
  <si>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</si>
  <si>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</si>
  <si>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</si>
  <si>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</si>
  <si>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</si>
  <si>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</si>
  <si>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</si>
  <si>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</si>
  <si>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</si>
  <si>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</si>
  <si>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</si>
  <si>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</si>
  <si>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</si>
  <si>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</si>
  <si>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</si>
  <si>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</si>
  <si>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</si>
  <si>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</si>
  <si>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</si>
  <si>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</si>
  <si>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</si>
  <si>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</si>
  <si>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</si>
  <si>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</si>
  <si>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</si>
  <si>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</si>
  <si>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</si>
  <si>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</si>
  <si>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</si>
  <si>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</si>
  <si>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</si>
  <si>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</si>
  <si>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</si>
  <si>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</si>
  <si>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</si>
  <si>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</si>
  <si>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</si>
  <si>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</si>
  <si>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</si>
  <si>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</si>
  <si>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</si>
  <si>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</si>
  <si>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</si>
  <si>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</si>
  <si>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</si>
  <si>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</si>
  <si>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</si>
  <si>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</si>
  <si>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</si>
  <si>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</si>
  <si>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</si>
  <si>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</si>
  <si>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</si>
  <si>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</si>
  <si>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</si>
  <si>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</si>
  <si>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</si>
  <si>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</si>
  <si>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</si>
  <si>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</si>
  <si>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</si>
  <si>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</si>
  <si>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</si>
  <si>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</si>
  <si>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</si>
  <si>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</si>
  <si>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</si>
  <si>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</si>
  <si>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</si>
  <si>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</si>
  <si>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</si>
  <si>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</si>
  <si>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</si>
  <si>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</si>
  <si>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</si>
  <si>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</si>
  <si>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</si>
  <si>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</si>
  <si>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</si>
  <si>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</si>
  <si>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</si>
  <si>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</si>
  <si>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</si>
  <si>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</si>
  <si>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</si>
  <si>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</si>
  <si>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</si>
  <si>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</si>
  <si>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</si>
  <si>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</si>
  <si>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</si>
  <si>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</si>
  <si>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</si>
  <si>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</si>
  <si>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</si>
  <si>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</si>
  <si>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</si>
  <si>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</si>
  <si>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</si>
  <si>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</si>
  <si>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</si>
  <si>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</si>
  <si>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</si>
  <si>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</si>
  <si>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</si>
  <si>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</si>
  <si>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</si>
  <si>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</si>
  <si>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</si>
  <si>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</si>
  <si>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</si>
  <si>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</si>
  <si>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</si>
  <si>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</si>
  <si>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</si>
  <si>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</si>
  <si>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</si>
  <si>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</si>
  <si>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</si>
  <si>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</si>
  <si>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</si>
  <si>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</si>
  <si>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</si>
  <si>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</si>
  <si>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</si>
  <si>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</si>
  <si>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</si>
  <si>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</si>
  <si>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</si>
  <si>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</si>
  <si>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</si>
  <si>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</si>
  <si>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</si>
  <si>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</si>
  <si>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</si>
  <si>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</si>
  <si>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</si>
  <si>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</si>
  <si>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</si>
  <si>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</si>
  <si>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</si>
  <si>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</si>
  <si>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</si>
  <si>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</si>
  <si>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</si>
  <si>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</si>
  <si>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</si>
  <si>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</si>
  <si>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</si>
  <si>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</si>
  <si>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</si>
  <si>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</si>
  <si>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</si>
  <si>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</si>
  <si>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</si>
  <si>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</si>
  <si>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</si>
  <si>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</si>
  <si>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</si>
  <si>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</si>
  <si>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</si>
  <si>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</si>
  <si>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</si>
  <si>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</si>
  <si>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</si>
  <si>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</si>
  <si>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</si>
  <si>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</si>
  <si>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</si>
  <si>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</si>
  <si>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</si>
  <si>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</si>
  <si>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</si>
  <si>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</si>
  <si>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</si>
  <si>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</si>
  <si>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</si>
  <si>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</si>
  <si>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</si>
  <si>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</si>
  <si>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</si>
  <si>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</si>
  <si>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</si>
  <si>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</si>
  <si>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</si>
  <si>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</si>
  <si>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</si>
  <si>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</si>
  <si>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</si>
  <si>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</si>
  <si>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</si>
  <si>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</si>
  <si>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</si>
  <si>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</si>
  <si>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</si>
  <si>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</si>
  <si>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</si>
  <si>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</si>
  <si>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</si>
  <si>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</si>
  <si>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</si>
  <si>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</si>
  <si>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</si>
  <si>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</si>
  <si>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</si>
  <si>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</si>
  <si>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</si>
  <si>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</si>
  <si>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</si>
  <si>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</si>
  <si>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</si>
  <si>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</si>
  <si>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</si>
  <si>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</si>
  <si>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</si>
  <si>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</si>
  <si>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</si>
  <si>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</si>
  <si>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</si>
  <si>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</si>
  <si>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</si>
  <si>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</si>
  <si>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</si>
  <si>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</si>
  <si>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</si>
  <si>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</si>
  <si>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</si>
  <si>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</si>
  <si>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</si>
  <si>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</si>
  <si>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</si>
  <si>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</si>
  <si>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</si>
  <si>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</si>
  <si>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</si>
  <si>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</si>
  <si>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</si>
  <si>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</si>
  <si>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</si>
  <si>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</si>
  <si>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</si>
  <si>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</si>
  <si>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</si>
  <si>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</si>
  <si>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</si>
  <si>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</si>
  <si>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</si>
  <si>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</si>
  <si>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</si>
  <si>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</si>
  <si>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</si>
  <si>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</si>
  <si>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</si>
  <si>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</si>
  <si>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</si>
  <si>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</si>
  <si>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</si>
  <si>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</si>
  <si>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</si>
  <si>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</si>
  <si>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</si>
  <si>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</si>
  <si>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</si>
  <si>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</si>
  <si>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</si>
  <si>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</si>
  <si>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</si>
  <si>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</si>
  <si>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</si>
  <si>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</si>
  <si>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</si>
  <si>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</si>
  <si>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</si>
  <si>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</si>
  <si>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</si>
  <si>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</si>
  <si>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</si>
  <si>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</si>
  <si>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</si>
  <si>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</si>
  <si>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</si>
  <si>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</si>
  <si>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</si>
  <si>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</si>
  <si>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</si>
  <si>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</si>
  <si>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</si>
  <si>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</si>
  <si>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</si>
  <si>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</si>
  <si>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</si>
  <si>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</si>
  <si>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</si>
  <si>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</si>
  <si>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</si>
  <si>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</si>
  <si>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</si>
  <si>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</si>
  <si>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</si>
  <si>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</si>
  <si>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</si>
  <si>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</si>
  <si>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</si>
  <si>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</si>
  <si>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</si>
  <si>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</si>
  <si>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</si>
  <si>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</si>
  <si>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</si>
  <si>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</si>
  <si>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</si>
  <si>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</si>
  <si>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</si>
  <si>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</si>
  <si>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</si>
  <si>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</si>
  <si>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</si>
  <si>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</si>
  <si>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</si>
  <si>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</si>
  <si>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</si>
  <si>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</si>
  <si>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</si>
  <si>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</si>
  <si>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</si>
  <si>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</si>
  <si>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</si>
  <si>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</si>
  <si>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</si>
  <si>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</si>
  <si>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</si>
  <si>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</si>
  <si>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</si>
  <si>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</si>
  <si>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</si>
  <si>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</si>
  <si>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</si>
  <si>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</si>
  <si>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</si>
  <si>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</si>
  <si>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</si>
  <si>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</si>
  <si>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</si>
  <si>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</si>
  <si>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</si>
  <si>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</si>
  <si>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</si>
  <si>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</si>
  <si>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</si>
  <si>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</si>
  <si>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</si>
  <si>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</si>
  <si>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</si>
  <si>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</si>
  <si>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</si>
  <si>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</si>
  <si>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</si>
  <si>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</si>
  <si>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</si>
  <si>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</si>
  <si>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</si>
  <si>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</si>
  <si>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</si>
  <si>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</si>
  <si>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</si>
  <si>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</si>
  <si>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</si>
  <si>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</si>
  <si>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</si>
  <si>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</si>
  <si>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</si>
  <si>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</si>
  <si>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</si>
  <si>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</si>
  <si>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</si>
  <si>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</si>
  <si>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</si>
  <si>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</si>
  <si>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</si>
  <si>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</si>
  <si>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</si>
  <si>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</si>
  <si>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</si>
  <si>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</si>
  <si>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</si>
  <si>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</si>
  <si>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</si>
  <si>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</si>
  <si>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</si>
  <si>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</si>
  <si>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</si>
  <si>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</si>
  <si>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</si>
  <si>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</si>
  <si>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</si>
  <si>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</si>
  <si>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</si>
  <si>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</si>
  <si>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</si>
  <si>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</si>
  <si>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</si>
  <si>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</si>
  <si>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</si>
  <si>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</si>
  <si>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</si>
  <si>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</si>
  <si>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</si>
  <si>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</si>
  <si>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</si>
  <si>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</si>
  <si>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</si>
  <si>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</si>
  <si>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</si>
  <si>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</si>
  <si>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</si>
  <si>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</si>
  <si>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</si>
  <si>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</si>
  <si>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</si>
  <si>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</si>
  <si>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</si>
  <si>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</si>
  <si>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</si>
  <si>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</si>
  <si>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</si>
  <si>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</si>
  <si>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</si>
  <si>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</si>
  <si>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</si>
  <si>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</si>
  <si>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</si>
  <si>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</si>
  <si>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</si>
  <si>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</si>
  <si>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</si>
  <si>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</si>
  <si>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</si>
  <si>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</si>
  <si>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</si>
  <si>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</si>
  <si>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</si>
  <si>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</si>
  <si>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</si>
  <si>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</si>
  <si>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</si>
  <si>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</si>
  <si>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</si>
  <si>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</si>
  <si>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</si>
  <si>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</si>
  <si>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</si>
  <si>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</si>
  <si>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</si>
  <si>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</si>
  <si>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</si>
  <si>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</si>
  <si>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</si>
  <si>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</si>
  <si>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</si>
  <si>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</si>
  <si>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</si>
  <si>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</si>
  <si>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</si>
  <si>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</si>
  <si>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</si>
  <si>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</si>
  <si>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</si>
  <si>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</si>
  <si>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</si>
  <si>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</si>
  <si>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</si>
  <si>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</si>
  <si>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</si>
  <si>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</si>
  <si>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</si>
  <si>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</si>
  <si>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</si>
  <si>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</si>
  <si>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</si>
  <si>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</si>
  <si>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</si>
  <si>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</si>
  <si>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</si>
  <si>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</si>
  <si>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</si>
  <si>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</si>
  <si>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</si>
  <si>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</si>
  <si>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</si>
  <si>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</si>
  <si>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</si>
  <si>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</si>
  <si>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</si>
  <si>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</si>
  <si>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</si>
  <si>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</si>
  <si>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</si>
  <si>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</si>
  <si>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</si>
  <si>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</si>
  <si>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</si>
  <si>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</si>
  <si>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</si>
  <si>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</si>
  <si>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</si>
  <si>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</si>
  <si>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</si>
  <si>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</si>
  <si>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</si>
  <si>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</si>
  <si>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</si>
  <si>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</si>
  <si>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</si>
  <si>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</si>
  <si>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</si>
  <si>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</si>
  <si>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</si>
  <si>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</si>
  <si>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</si>
  <si>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</si>
  <si>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</si>
  <si>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</si>
  <si>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</si>
  <si>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</si>
  <si>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</si>
  <si>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</si>
  <si>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</si>
  <si>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</si>
  <si>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</si>
  <si>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</si>
  <si>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</si>
  <si>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</si>
  <si>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</si>
  <si>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</si>
  <si>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</si>
  <si>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</si>
  <si>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</si>
  <si>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</si>
  <si>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</si>
  <si>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</si>
  <si>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</si>
  <si>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</si>
  <si>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</si>
  <si>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</si>
  <si>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</si>
  <si>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</si>
  <si>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</si>
  <si>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</si>
  <si>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</si>
  <si>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</si>
  <si>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</si>
  <si>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</si>
  <si>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</si>
  <si>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</si>
  <si>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</si>
  <si>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</si>
  <si>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</si>
  <si>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</si>
  <si>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</si>
  <si>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</si>
  <si>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</si>
  <si>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</si>
  <si>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</si>
  <si>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</si>
  <si>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</si>
  <si>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</si>
  <si>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</si>
  <si>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</si>
  <si>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</si>
  <si>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</si>
  <si>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</si>
  <si>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</si>
  <si>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</si>
  <si>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</si>
  <si>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</si>
  <si>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</si>
  <si>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</si>
  <si>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</si>
  <si>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</si>
  <si>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</si>
  <si>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</si>
  <si>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</si>
  <si>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</si>
  <si>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</si>
  <si>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</si>
  <si>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</si>
  <si>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</si>
  <si>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</si>
  <si>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</si>
  <si>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</si>
  <si>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</si>
  <si>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</si>
  <si>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</si>
  <si>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</si>
  <si>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</si>
  <si>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</si>
  <si>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</si>
  <si>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</si>
  <si>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</si>
  <si>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</si>
  <si>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</si>
  <si>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</si>
  <si>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</si>
  <si>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</si>
  <si>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</si>
  <si>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</si>
  <si>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</si>
  <si>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</si>
  <si>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</si>
  <si>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</si>
  <si>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</si>
  <si>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</si>
  <si>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</si>
  <si>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</si>
  <si>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</si>
  <si>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</si>
  <si>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</si>
  <si>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</si>
  <si>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</si>
  <si>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</si>
  <si>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</si>
  <si>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</si>
  <si>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</si>
  <si>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</si>
  <si>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</si>
  <si>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</si>
  <si>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</si>
  <si>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</si>
  <si>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</si>
  <si>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</si>
  <si>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</si>
  <si>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</si>
  <si>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</si>
  <si>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</si>
  <si>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</si>
  <si>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</si>
  <si>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</si>
  <si>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</si>
  <si>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</si>
  <si>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</si>
  <si>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</si>
  <si>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</si>
  <si>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</si>
  <si>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</si>
  <si>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</si>
  <si>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</si>
  <si>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</si>
  <si>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</si>
  <si>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</si>
  <si>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</si>
  <si>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</si>
  <si>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</si>
  <si>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</si>
  <si>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</si>
  <si>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</si>
  <si>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</si>
  <si>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</si>
  <si>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</si>
  <si>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</si>
  <si>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</si>
  <si>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</si>
  <si>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</si>
  <si>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</si>
  <si>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</si>
  <si>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</si>
  <si>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</si>
  <si>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</si>
  <si>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</si>
  <si>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</si>
  <si>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</si>
  <si>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</si>
  <si>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</si>
  <si>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</si>
  <si>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</si>
  <si>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</si>
  <si>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</si>
  <si>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</si>
  <si>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</si>
  <si>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</si>
  <si>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</si>
  <si>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</si>
  <si>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</si>
  <si>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</si>
  <si>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</si>
  <si>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</si>
  <si>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</si>
  <si>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</si>
  <si>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</si>
  <si>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</si>
  <si>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</si>
  <si>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</si>
  <si>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</si>
  <si>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</si>
  <si>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</si>
  <si>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</si>
  <si>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</si>
  <si>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</si>
  <si>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</si>
  <si>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</si>
  <si>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</si>
  <si>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</si>
  <si>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</si>
  <si>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</si>
  <si>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</si>
  <si>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</si>
  <si>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</si>
  <si>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</si>
  <si>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</si>
  <si>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</si>
  <si>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</si>
  <si>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</si>
  <si>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</si>
  <si>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</si>
  <si>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</si>
  <si>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</si>
  <si>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</si>
  <si>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</si>
  <si>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</si>
  <si>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</si>
  <si>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</si>
  <si>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</si>
  <si>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</si>
  <si>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</si>
  <si>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</si>
  <si>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</si>
  <si>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</si>
  <si>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</si>
  <si>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</si>
  <si>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</si>
  <si>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</si>
  <si>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</si>
  <si>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</si>
  <si>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</si>
  <si>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</si>
  <si>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</si>
  <si>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</si>
  <si>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</si>
  <si>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</si>
  <si>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</si>
  <si>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</si>
  <si>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</si>
  <si>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</si>
  <si>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</si>
  <si>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</si>
  <si>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</si>
  <si>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</si>
  <si>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</si>
  <si>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</si>
  <si>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</si>
  <si>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</si>
  <si>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</si>
  <si>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</si>
  <si>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</si>
  <si>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</si>
  <si>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</si>
  <si>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</si>
  <si>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</si>
  <si>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</si>
  <si>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</si>
  <si>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</si>
  <si>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</si>
  <si>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</si>
  <si>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</si>
  <si>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</si>
  <si>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</si>
  <si>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</si>
  <si>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</si>
  <si>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</si>
  <si>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</si>
  <si>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</si>
  <si>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</si>
  <si>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</si>
  <si>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</si>
  <si>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</si>
  <si>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</si>
  <si>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</si>
  <si>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</si>
  <si>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</si>
  <si>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</si>
  <si>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</si>
  <si>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</si>
  <si>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</si>
  <si>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</si>
  <si>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</si>
  <si>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</si>
  <si>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</si>
  <si>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</si>
  <si>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</si>
  <si>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</si>
  <si>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</si>
  <si>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</si>
  <si>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</si>
  <si>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</si>
  <si>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</si>
  <si>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</si>
  <si>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</si>
  <si>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</si>
  <si>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</si>
  <si>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</si>
  <si>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</si>
  <si>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</si>
  <si>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</si>
  <si>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</si>
  <si>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</si>
  <si>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</si>
  <si>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</si>
  <si>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</si>
  <si>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</si>
  <si>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</si>
  <si>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</si>
  <si>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</si>
  <si>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</si>
  <si>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</si>
  <si>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</si>
  <si>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</si>
  <si>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</si>
  <si>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</si>
  <si>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</si>
  <si>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</si>
  <si>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</si>
  <si>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</si>
  <si>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</si>
  <si>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</si>
  <si>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</si>
  <si>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</si>
  <si>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</si>
  <si>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</si>
  <si>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</si>
  <si>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</si>
  <si>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</si>
  <si>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</si>
  <si>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</si>
  <si>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</si>
  <si>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</si>
  <si>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</si>
  <si>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</si>
  <si>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</si>
  <si>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</si>
  <si>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</si>
  <si>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</si>
  <si>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</si>
  <si>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</si>
  <si>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</si>
  <si>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</si>
  <si>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</si>
  <si>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</si>
  <si>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</si>
  <si>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</si>
  <si>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</si>
  <si>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</si>
  <si>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</si>
  <si>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</si>
  <si>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</si>
  <si>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</si>
  <si>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</si>
  <si>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</si>
  <si>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</si>
  <si>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</si>
  <si>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</si>
  <si>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</si>
  <si>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</si>
  <si>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</si>
  <si>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</si>
  <si>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</si>
  <si>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</si>
  <si>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</si>
  <si>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</si>
  <si>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</si>
  <si>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</si>
  <si>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</si>
  <si>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</si>
  <si>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</si>
  <si>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</si>
  <si>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</si>
  <si>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</si>
  <si>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</si>
  <si>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</si>
  <si>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</si>
  <si>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</si>
  <si>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</si>
  <si>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</si>
  <si>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</si>
  <si>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</si>
  <si>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</si>
  <si>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</si>
  <si>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</si>
  <si>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</si>
  <si>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</si>
  <si>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</si>
  <si>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</si>
  <si>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</si>
  <si>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</si>
  <si>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</si>
  <si>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</si>
  <si>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</si>
  <si>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</si>
  <si>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</si>
  <si>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</si>
  <si>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</si>
  <si>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</si>
  <si>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</si>
  <si>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</si>
  <si>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</si>
  <si>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</si>
  <si>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</si>
  <si>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</si>
  <si>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</si>
  <si>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</si>
  <si>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</si>
  <si>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</si>
  <si>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</si>
  <si>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</si>
  <si>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</si>
  <si>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</si>
  <si>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</si>
  <si>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</si>
  <si>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</si>
  <si>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</si>
  <si>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</si>
  <si>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</si>
  <si>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</si>
  <si>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</si>
  <si>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</si>
  <si>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</si>
  <si>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</si>
  <si>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</si>
  <si>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</si>
  <si>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</si>
  <si>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</si>
  <si>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</si>
  <si>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</si>
  <si>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</si>
  <si>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</si>
  <si>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</si>
  <si>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</si>
  <si>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</si>
  <si>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</si>
  <si>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</si>
  <si>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</si>
  <si>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</si>
  <si>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</si>
  <si>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</si>
  <si>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</si>
  <si>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</si>
  <si>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</si>
  <si>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</si>
  <si>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</si>
  <si>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</si>
  <si>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</si>
  <si>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</si>
  <si>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</si>
  <si>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</si>
  <si>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</si>
  <si>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</si>
  <si>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</si>
  <si>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</si>
  <si>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</si>
  <si>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</si>
  <si>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</si>
  <si>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</si>
  <si>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</si>
  <si>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</si>
  <si>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</si>
  <si>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</si>
  <si>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</si>
  <si>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</si>
  <si>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</si>
  <si>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</si>
  <si>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</si>
  <si>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</si>
  <si>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</si>
  <si>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</si>
  <si>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</si>
  <si>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</si>
  <si>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</si>
  <si>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</si>
  <si>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</si>
  <si>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</si>
  <si>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</si>
  <si>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</si>
  <si>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</si>
  <si>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</si>
  <si>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</si>
  <si>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</si>
  <si>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</si>
  <si>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</si>
  <si>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</si>
  <si>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</si>
  <si>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</si>
  <si>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</si>
  <si>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</si>
  <si>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</si>
  <si>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</si>
  <si>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</si>
  <si>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</si>
  <si>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</si>
  <si>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</si>
  <si>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</si>
  <si>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</si>
  <si>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</si>
  <si>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</si>
  <si>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</si>
  <si>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</si>
  <si>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</si>
  <si>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</si>
  <si>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</si>
  <si>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</si>
  <si>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</si>
  <si>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</si>
  <si>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</si>
  <si>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</si>
  <si>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</si>
  <si>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</si>
  <si>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</si>
  <si>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</si>
  <si>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</si>
  <si>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</si>
  <si>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</si>
  <si>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</si>
  <si>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</si>
  <si>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</si>
  <si>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</si>
  <si>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</si>
  <si>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</si>
  <si>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</si>
  <si>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</si>
  <si>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</si>
  <si>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</si>
  <si>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</si>
  <si>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</si>
  <si>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</si>
  <si>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</si>
  <si>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</si>
  <si>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</si>
  <si>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</si>
  <si>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</si>
  <si>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</si>
  <si>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</si>
  <si>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</si>
  <si>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</si>
  <si>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</si>
  <si>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</si>
  <si>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</si>
  <si>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</si>
  <si>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</si>
  <si>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</si>
  <si>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</si>
  <si>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</si>
  <si>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</si>
  <si>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</si>
  <si>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</si>
  <si>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</si>
  <si>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</si>
  <si>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</si>
  <si>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</si>
  <si>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</si>
  <si>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</si>
  <si>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</si>
  <si>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</si>
  <si>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</si>
  <si>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</si>
  <si>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</si>
  <si>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</si>
  <si>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</si>
  <si>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</si>
  <si>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</si>
  <si>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</si>
  <si>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</si>
  <si>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</si>
  <si>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</si>
  <si>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</si>
  <si>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</si>
  <si>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</si>
  <si>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</si>
  <si>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</si>
  <si>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</si>
  <si>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</si>
  <si>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</si>
  <si>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</si>
  <si>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</si>
  <si>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</si>
  <si>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</si>
  <si>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</si>
  <si>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</si>
  <si>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</si>
  <si>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</si>
  <si>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</si>
  <si>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</si>
  <si>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</si>
  <si>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</si>
  <si>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</si>
  <si>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</si>
  <si>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</si>
  <si>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</si>
  <si>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</si>
  <si>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</si>
  <si>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</si>
  <si>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</si>
  <si>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</si>
  <si>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</si>
  <si>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</si>
  <si>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</si>
  <si>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</si>
  <si>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</si>
  <si>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</si>
  <si>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</si>
  <si>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</si>
  <si>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</si>
  <si>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</si>
  <si>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</si>
  <si>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</si>
  <si>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</si>
  <si>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</si>
  <si>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</si>
  <si>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</si>
  <si>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</si>
  <si>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</si>
  <si>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</si>
  <si>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</si>
  <si>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</si>
  <si>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</si>
  <si>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</si>
  <si>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</si>
  <si>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</si>
  <si>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</si>
  <si>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</si>
  <si>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</si>
  <si>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</si>
  <si>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</si>
  <si>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</si>
  <si>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</si>
  <si>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</si>
  <si>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</si>
  <si>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</si>
  <si>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</si>
  <si>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</si>
  <si>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</si>
  <si>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</si>
  <si>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</si>
  <si>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</si>
  <si>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</si>
  <si>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</si>
  <si>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</si>
  <si>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</si>
  <si>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</si>
  <si>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</si>
  <si>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</si>
  <si>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</si>
  <si>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</si>
  <si>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</si>
  <si>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</si>
  <si>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</si>
  <si>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</si>
  <si>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</si>
  <si>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</si>
  <si>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</si>
  <si>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</si>
  <si>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</si>
  <si>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</si>
  <si>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</si>
  <si>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</si>
  <si>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</si>
  <si>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</si>
  <si>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</si>
  <si>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</si>
  <si>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</si>
  <si>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</si>
  <si>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</si>
  <si>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</si>
  <si>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</si>
  <si>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</si>
  <si>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</si>
  <si>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</si>
  <si>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</si>
  <si>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</si>
  <si>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</si>
  <si>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</si>
  <si>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</si>
  <si>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</si>
  <si>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</si>
  <si>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</si>
  <si>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</si>
  <si>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</si>
  <si>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</si>
  <si>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</si>
  <si>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</si>
  <si>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</si>
  <si>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</si>
  <si>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</si>
  <si>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</si>
  <si>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</si>
  <si>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</si>
  <si>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</si>
  <si>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</si>
  <si>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</si>
  <si>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</si>
  <si>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</si>
  <si>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</si>
  <si>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</si>
  <si>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</si>
  <si>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</si>
  <si>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</si>
  <si>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</si>
  <si>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</si>
  <si>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</si>
  <si>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</si>
  <si>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</si>
  <si>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</si>
  <si>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</si>
  <si>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</si>
  <si>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</si>
  <si>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</si>
  <si>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</si>
  <si>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</si>
  <si>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</si>
  <si>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</si>
  <si>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</si>
  <si>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</si>
  <si>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</si>
  <si>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</si>
  <si>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</si>
  <si>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</si>
  <si>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</si>
  <si>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</si>
  <si>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</si>
  <si>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</si>
  <si>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</si>
  <si>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</si>
  <si>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</si>
  <si>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</si>
  <si>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</si>
  <si>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</si>
  <si>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</si>
  <si>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</si>
  <si>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</si>
  <si>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</si>
  <si>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</si>
  <si>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</si>
  <si>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</si>
  <si>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</si>
  <si>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</si>
  <si>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</si>
  <si>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</si>
  <si>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</si>
  <si>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</si>
  <si>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</si>
  <si>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</si>
  <si>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</si>
  <si>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</si>
  <si>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</si>
  <si>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</si>
  <si>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</si>
  <si>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</si>
  <si>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</si>
  <si>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</si>
  <si>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</si>
  <si>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</si>
  <si>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</si>
  <si>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</si>
  <si>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</si>
  <si>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</si>
  <si>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</si>
  <si>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</si>
  <si>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</si>
  <si>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</si>
  <si>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</si>
  <si>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</si>
  <si>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</si>
  <si>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</si>
  <si>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</si>
  <si>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</si>
  <si>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</si>
  <si>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</si>
  <si>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</si>
  <si>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</si>
  <si>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</si>
  <si>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</si>
  <si>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</si>
  <si>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</si>
  <si>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</si>
  <si>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</si>
  <si>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</si>
  <si>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</si>
  <si>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</si>
  <si>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</si>
  <si>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</si>
  <si>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</si>
  <si>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</si>
  <si>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</si>
  <si>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</si>
  <si>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</si>
  <si>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</si>
  <si>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</si>
  <si>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</si>
  <si>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</si>
  <si>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</si>
  <si>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</si>
  <si>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</si>
  <si>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</si>
  <si>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</si>
  <si>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</si>
  <si>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</si>
  <si>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</si>
  <si>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</si>
  <si>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</si>
  <si>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</si>
  <si>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</si>
  <si>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</si>
  <si>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</si>
  <si>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</si>
  <si>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</si>
  <si>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</si>
  <si>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</si>
  <si>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</si>
  <si>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</si>
  <si>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</si>
  <si>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</si>
  <si>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</si>
  <si>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</si>
  <si>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</si>
  <si>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</si>
  <si>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</si>
  <si>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</si>
  <si>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</si>
  <si>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</si>
  <si>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</si>
  <si>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</si>
  <si>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</si>
  <si>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</si>
  <si>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</si>
  <si>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</si>
  <si>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</si>
  <si>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</si>
  <si>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</si>
  <si>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</si>
  <si>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</si>
  <si>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</si>
  <si>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</si>
  <si>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</si>
  <si>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</si>
  <si>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</si>
  <si>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</si>
  <si>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</si>
  <si>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</si>
  <si>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</si>
  <si>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</si>
  <si>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</si>
  <si>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</si>
  <si>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</si>
  <si>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</si>
  <si>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</si>
  <si>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</si>
  <si>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</si>
  <si>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</si>
  <si>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</si>
  <si>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</si>
  <si>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</si>
  <si>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</si>
  <si>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</si>
  <si>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</si>
  <si>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</si>
  <si>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</si>
  <si>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</si>
  <si>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</si>
  <si>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</si>
  <si>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</si>
  <si>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</si>
  <si>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</si>
  <si>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</si>
  <si>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</si>
  <si>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</si>
  <si>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</si>
  <si>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</si>
  <si>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</si>
  <si>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</si>
  <si>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</si>
  <si>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</si>
  <si>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</si>
  <si>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</si>
  <si>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</si>
  <si>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</si>
  <si>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</si>
  <si>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</si>
  <si>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</si>
  <si>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</si>
  <si>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</si>
  <si>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</si>
  <si>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</si>
  <si>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</si>
  <si>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</si>
  <si>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</si>
  <si>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</si>
  <si>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</si>
  <si>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</si>
  <si>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</si>
  <si>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</si>
  <si>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</si>
  <si>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</si>
  <si>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</si>
  <si>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</si>
  <si>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</si>
  <si>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</si>
  <si>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</si>
  <si>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</si>
  <si>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</si>
  <si>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</si>
  <si>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</si>
  <si>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</si>
  <si>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</si>
  <si>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</si>
  <si>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</si>
  <si>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</si>
  <si>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</si>
  <si>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</si>
  <si>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</si>
  <si>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</si>
  <si>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</si>
  <si>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</si>
  <si>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</si>
  <si>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</si>
  <si>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</si>
  <si>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</si>
  <si>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</si>
  <si>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</si>
  <si>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</si>
  <si>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</si>
  <si>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</si>
  <si>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</si>
  <si>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</si>
  <si>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</si>
  <si>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</si>
  <si>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</si>
  <si>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</si>
  <si>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</si>
  <si>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</si>
  <si>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</si>
  <si>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</si>
  <si>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</si>
  <si>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</si>
  <si>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</si>
  <si>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</si>
  <si>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</si>
  <si>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</si>
  <si>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</si>
  <si>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</si>
  <si>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</si>
  <si>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</si>
  <si>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</si>
  <si>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</si>
  <si>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</si>
  <si>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</si>
  <si>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</si>
  <si>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</si>
  <si>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</si>
  <si>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PCM-20251025-00001467</t>
  </si>
  <si>
    <t>ETA 80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</si>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</sst>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34" fillId="0" borderId="0" xfId="0" applyFont="1"/>
    <xf numFmtId="0" fontId="7" fillId="7" borderId="18" xfId="0" applyFont="1" applyFill="1" applyBorder="1" applyAlignment="1">
      <alignment horizontal="center" vertical="center" wrapText="1"/>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6" totalsRowShown="0" headerRowDxfId="157" dataDxfId="156" headerRowBorderDxfId="154" tableBorderDxfId="155" totalsRowBorderDxfId="153">
  <autoFilter ref="A1:CJ2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292.89413263888855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12.39914421296271</v>
      </c>
      <c r="H3" s="136">
        <v>45943.437442129631</v>
      </c>
      <c r="I3" s="134" t="str">
        <f>IFERROR(VLOOKUP(D3,DB!A:F,6,0),"")</f>
        <v>Generator-SG</v>
      </c>
      <c r="J3" s="134" t="str">
        <f>IFERROR(VLOOKUP(D3,DB!A:G,7,0),"")</f>
        <v>Vandalized</v>
      </c>
      <c r="K3" s="138" t="s">
        <v>39001</v>
      </c>
      <c r="L3" s="139" t="str">
        <f>IFERROR(VLOOKUP(D3,DB!A:I,9,0),"")</f>
        <v>Latis</v>
      </c>
    </row>
    <row r="4" spans="1:15" ht="15" customHeight="1">
      <c r="A4" s="171" t="s">
        <v>39002</v>
      </c>
      <c r="B4" s="169" t="str">
        <f>IFERROR(VLOOKUP(D4,DB!A:K,11,0),"")</f>
        <v>R1</v>
      </c>
      <c r="C4" s="146">
        <v>1</v>
      </c>
      <c r="D4" s="146" t="s">
        <v>8536</v>
      </c>
      <c r="E4" s="168" t="s">
        <v>38998</v>
      </c>
      <c r="F4" s="148">
        <v>45955.730914351851</v>
      </c>
      <c r="G4" s="149">
        <f ca="1">IFERROR(NOW()-F4,"")</f>
        <v>0.11164421296416549</v>
      </c>
      <c r="H4" s="148">
        <v>45955.725358796299</v>
      </c>
      <c r="I4" s="146" t="str">
        <f>IFERROR(VLOOKUP(D4,DB!A:F,6,0),"")</f>
        <v>Power Cube</v>
      </c>
      <c r="J4" s="146" t="str">
        <f>IFERROR(VLOOKUP(D4,DB!A:G,7,0),"")</f>
        <v>No BB Design+Weak</v>
      </c>
      <c r="K4" s="150" t="s">
        <v>39003</v>
      </c>
      <c r="L4" s="151" t="str">
        <f>IFERROR(VLOOKUP(D4,DB!A:I,9,0),"")</f>
        <v>Latis</v>
      </c>
    </row>
    <row r="5" spans="1:15" ht="15" customHeight="1">
      <c r="A5" s="133"/>
      <c r="B5" s="134" t="str">
        <f>IFERROR(VLOOKUP(D5,DB!A:K,11,0),"")</f>
        <v/>
      </c>
      <c r="C5" s="134"/>
      <c r="D5" s="134"/>
      <c r="E5" s="135"/>
      <c r="F5" s="136"/>
      <c r="G5" s="137">
        <f ca="1">IFERROR(NOW()-F5,"")</f>
        <v>45955.842558564815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45955.842558564815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45955.842558564815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45955.842558564815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45955.842558564815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45955.842558564815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45955.842558564815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45955.842558564815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45955.842558564815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45955.842558564815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45955.842558564815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45955.842558564815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45955.842558564815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45955.842558564815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45955.842558564815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45955.842558564815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45955.842558564815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45955.842558564815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45955.842558564815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45955.842558564815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45955.842558564815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45955.842558564815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45955.842558564815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45955.842558564815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45955.842558564815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45955.842558564815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45955.842558564815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45955.842558564815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45955.842558564815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45955.842558564815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45955.842558564815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45955.842558564815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45955.842558564815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45955.842558564815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45955.842558564815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45955.842558564815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45955.842558564815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45955.842558564815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45955.842558564815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45955.842558564815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45955.842558564815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45955.842558564815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45955.842558564815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45955.842558564815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45955.842558564815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45955.842558564815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45955.842558564815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45955.842558564815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45955.842558564815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45955.842558564815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45955.842558564815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45955.842558564815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45955.842558564815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45955.842558564815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45955.842558564815</v>
      </c>
      <c r="H59" s="136"/>
      <c r="I59" s="134" t="str">
        <f>IFERROR(VLOOKUP(D59,DB!A:F,6,0),"")</f>
        <v/>
      </c>
      <c r="J59" s="134" t="str">
        <f>IFERROR(VLOOKUP(D59,DB!A:G,7,0),"")</f>
        <v/>
      </c>
      <c r="K59" s="138"/>
      <c r="L59" s="139" t="str">
        <f>IFERROR(VLOOKUP(D59,DB!A:I,9,0),"")</f>
        <v/>
      </c>
    </row>
    <row r="60" spans="1:12" ht="15" customHeight="1">
      <c r="A60" s="145"/>
      <c r="B60" s="146" t="str">
        <f>IFERROR(VLOOKUP(D60,DB!A:K,11,0),"")</f>
        <v/>
      </c>
      <c r="C60" s="146"/>
      <c r="D60" s="146"/>
      <c r="E60" s="147"/>
      <c r="F60" s="148"/>
      <c r="G60" s="149">
        <f ca="1">IFERROR(NOW()-F60,"")</f>
        <v>45955.842558564815</v>
      </c>
      <c r="H60" s="148"/>
      <c r="I60" s="146" t="str">
        <f>IFERROR(VLOOKUP(D60,DB!A:F,6,0),"")</f>
        <v/>
      </c>
      <c r="J60" s="146" t="str">
        <f>IFERROR(VLOOKUP(D60,DB!A:G,7,0),"")</f>
        <v/>
      </c>
      <c r="K60" s="150"/>
      <c r="L60" s="151" t="str">
        <f>IFERROR(VLOOKUP(D60,DB!A:I,9,0),"")</f>
        <v/>
      </c>
    </row>
  </sheetData>
  <customSheetViews>
    <customSheetView guid="{F6042A99-DD27-4453-835D-0834D95730CC}" filter="1" showAutoFilter="1">
      <pageMargins left="0" right="0" top="0" bottom="0" header="0" footer="0"/>
      <autoFilter ref="B1:M1" xr:uid="{8A5B0E0D-5065-4C2C-8B99-57EB4085C903}"/>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6"/>
  <sheetViews>
    <sheetView workbookViewId="0">
      <selection activeCell="A6" sqref="A6:XFD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130.84272060185322</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11.346783101849724</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45955.842558564815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45955.842558564815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45955.842558564815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45955.842558564815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45955.842558564815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45955.842558564815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45955.842558564815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45955.842558564815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45955.842558564815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45955.842558564815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45955.842558564815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45955.842558564815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45955.842558564815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45955.842558564815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45955.842558564815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45955.842558564815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45955.842558564815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45955.842558564815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45955.842558564815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45955.842558564815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45955.842558564815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45955.842558564815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45955.842558564815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45955.842558564815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45955.842558564815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45955.842558564815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45955.842558564815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45955.842558564815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45955.842558564815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45955.842558564815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45955.842558564815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45955.842558564815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45955.842558564815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45955.842558564815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45955.842558564815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45955.842558564815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45955.842558564815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45955.842558564815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45955.842558564815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45955.842558564815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45955.842558564815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45955.842558564815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45955.842558564815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45955.842558564815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45955.842558564815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45955.842558564815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45955.842558564815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45955.842558564815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45955.842558564815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45955.842558564815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45955.842558564815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45955.842558564815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45955.842558564815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45955.842558564815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45955.842558564815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45955.842558564815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45955.842558564815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45955.842558564815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45955.842558564815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45955.842558564815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45955.842558564815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45955.842558564815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45955.842558564815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45955.842558564815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45955.842558564815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45955.842558564815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45955.842558564815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45955.842558564815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45955.842558564815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45955.842558564815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45955.842558564815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45955.842558564815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45955.842558564815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45955.842558564815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45955.842558564815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45955.842558564815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45955.842558564815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61"/>
      <c r="B82" s="162" t="str">
        <f>IFERROR(VLOOKUP(D82,DB!A:K,11,0),"")</f>
        <v/>
      </c>
      <c r="C82" s="162"/>
      <c r="D82" s="162"/>
      <c r="E82" s="163"/>
      <c r="F82" s="164"/>
      <c r="G82" s="165">
        <f ca="1">IFERROR(NOW()-F82,"-")</f>
        <v>45955.842558564815</v>
      </c>
      <c r="H82" s="164"/>
      <c r="I82" s="162" t="str">
        <f>IFERROR(VLOOKUP(D82,DB!A:F,6,0),"")</f>
        <v/>
      </c>
      <c r="J82" s="162" t="str">
        <f>IFERROR(VLOOKUP(D82,DB!A:G,7,0),"")</f>
        <v/>
      </c>
      <c r="K82" s="166"/>
      <c r="L82" s="162" t="str">
        <f>IFERROR(VLOOKUP(D82,DB!A:I,9,0),"")</f>
        <v/>
      </c>
      <c r="M82" s="162"/>
      <c r="N82" s="162"/>
      <c r="O82" s="162"/>
      <c r="P82" s="162"/>
      <c r="Q82" s="162"/>
      <c r="R82" s="162"/>
      <c r="S82" s="162"/>
      <c r="T82" s="162"/>
      <c r="U82" s="162"/>
      <c r="V82" s="162"/>
      <c r="W82" s="162"/>
      <c r="X82" s="162"/>
      <c r="Y82" s="162"/>
      <c r="Z82" s="162"/>
      <c r="AA82" s="162"/>
      <c r="AB82" s="162"/>
      <c r="AC82" s="162"/>
      <c r="AD82" s="162"/>
      <c r="AE82" s="162"/>
      <c r="AF82" s="162"/>
      <c r="AG82" s="162"/>
      <c r="AH82" s="162"/>
      <c r="AI82" s="162"/>
      <c r="AJ82" s="162"/>
      <c r="AK82" s="162"/>
      <c r="AL82" s="162"/>
      <c r="AM82" s="162"/>
      <c r="AN82" s="162"/>
      <c r="AO82" s="162"/>
      <c r="AP82" s="162"/>
      <c r="AQ82" s="162"/>
      <c r="AR82" s="162"/>
      <c r="AS82" s="162"/>
      <c r="AT82" s="162"/>
      <c r="AU82" s="162"/>
      <c r="AV82" s="162"/>
      <c r="AW82" s="162"/>
      <c r="AX82" s="162"/>
      <c r="AY82" s="162"/>
      <c r="AZ82" s="162"/>
      <c r="BA82" s="162"/>
      <c r="BB82" s="162"/>
      <c r="BC82" s="162"/>
      <c r="BD82" s="162"/>
      <c r="BE82" s="162"/>
      <c r="BF82" s="162"/>
      <c r="BG82" s="162"/>
      <c r="BH82" s="162"/>
      <c r="BI82" s="162"/>
      <c r="BJ82" s="162"/>
      <c r="BK82" s="162"/>
      <c r="BL82" s="162"/>
      <c r="BM82" s="162"/>
      <c r="BN82" s="162"/>
      <c r="BO82" s="162"/>
      <c r="BP82" s="162"/>
      <c r="BQ82" s="162"/>
      <c r="BR82" s="162"/>
      <c r="BS82" s="162"/>
      <c r="BT82" s="162"/>
      <c r="BU82" s="162"/>
      <c r="BV82" s="162"/>
      <c r="BW82" s="162"/>
      <c r="BX82" s="162"/>
      <c r="BY82" s="162"/>
      <c r="BZ82" s="162"/>
      <c r="CA82" s="162"/>
      <c r="CB82" s="162"/>
      <c r="CC82" s="162"/>
      <c r="CD82" s="162"/>
      <c r="CE82" s="162"/>
      <c r="CF82" s="162"/>
      <c r="CG82" s="162"/>
      <c r="CH82" s="162"/>
      <c r="CI82" s="162"/>
      <c r="CJ82" s="167"/>
    </row>
    <row r="83" spans="1:88" ht="31.5" customHeight="1">
      <c r="A83" s="113"/>
      <c r="B83" s="18" t="str">
        <f>IFERROR(VLOOKUP(D83,DB!A:K,11,0),"")</f>
        <v/>
      </c>
      <c r="C83" s="18"/>
      <c r="D83" s="18"/>
      <c r="E83" s="114"/>
      <c r="F83" s="115"/>
      <c r="G83" s="116">
        <f ca="1">IFERROR(NOW()-F83,"-")</f>
        <v>45955.842558564815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45955.842558564815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45955.842558564815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45955.842558564815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45955.842558564815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45955.842558564815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45955.842558564815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45955.842558564815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45955.842558564815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45955.842558564815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45955.842558564815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45955.842558564815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45955.842558564815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45955.842558564815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45955.842558564815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45955.842558564815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45955.842558564815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45955.842558564815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45955.842558564815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45955.842558564815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45955.842558564815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45955.842558564815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45955.842558564815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45955.842558564815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45955.842558564815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45955.842558564815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45955.842558564815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45955.842558564815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45955.842558564815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45955.842558564815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45955.842558564815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45955.842558564815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45955.842558564815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45955.842558564815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45955.842558564815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45955.842558564815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45955.842558564815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45955.842558564815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45955.842558564815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45955.842558564815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45955.842558564815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45955.842558564815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45955.842558564815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45955.842558564815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45955.842558564815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45955.842558564815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45955.842558564815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45955.842558564815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45955.842558564815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45955.842558564815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45955.842558564815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45955.842558564815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45955.842558564815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45955.842558564815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45955.842558564815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45955.842558564815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45955.842558564815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45955.842558564815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45955.842558564815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45955.842558564815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45955.842558564815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45955.842558564815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45955.842558564815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45955.842558564815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45955.842558564815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45955.842558564815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45955.842558564815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45955.842558564815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45955.842558564815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45955.842558564815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45955.842558564815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45955.842558564815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45955.842558564815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45955.842558564815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45955.842558564815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45955.842558564815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45955.842558564815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45955.842558564815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45955.842558564815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45955.842558564815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45955.842558564815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45955.842558564815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45955.842558564815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45955.842558564815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45955.842558564815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45955.842558564815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45955.842558564815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45955.842558564815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45955.842558564815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45955.842558564815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45955.842558564815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45955.842558564815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45955.842558564815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45955.842558564815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45955.842558564815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45955.842558564815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45955.842558564815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45955.842558564815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45955.842558564815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45955.842558564815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45955.842558564815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45955.842558564815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45955.842558564815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45955.842558564815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45955.842558564815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45955.842558564815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45955.842558564815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45955.842558564815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45955.842558564815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45955.842558564815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45955.842558564815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45955.842558564815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45955.842558564815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45955.842558564815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45955.842558564815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45955.842558564815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45955.842558564815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45955.842558564815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45955.842558564815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45955.842558564815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45955.842558564815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45955.842558564815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45955.842558564815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45955.842558564815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45955.842558564815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45955.842558564815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45955.842558564815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45955.842558564815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45955.842558564815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45955.842558564815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45955.842558564815</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45955.842558564815</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45955.842558564815</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45955.842558564815</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45955.842558564815</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45955.842558564815</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45955.842558564815</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45955.842558564815</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45955.842558564815</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45955.842558564815</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45955.842558564815</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45955.842558564815</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13"/>
      <c r="B225" s="18" t="str">
        <f>IFERROR(VLOOKUP(D225,DB!A:K,11,0),"")</f>
        <v/>
      </c>
      <c r="C225" s="18"/>
      <c r="D225" s="18"/>
      <c r="E225" s="114"/>
      <c r="F225" s="115"/>
      <c r="G225" s="116">
        <f ca="1">IFERROR(NOW()-F225,"-")</f>
        <v>45955.842558564815</v>
      </c>
      <c r="H225" s="115"/>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1"/>
    </row>
    <row r="226" spans="1:88" ht="31.5" customHeight="1">
      <c r="A226" s="161"/>
      <c r="B226" s="162" t="str">
        <f>IFERROR(VLOOKUP(D226,DB!A:K,11,0),"")</f>
        <v/>
      </c>
      <c r="C226" s="162"/>
      <c r="D226" s="162"/>
      <c r="E226" s="163"/>
      <c r="F226" s="164"/>
      <c r="G226" s="165">
        <f ca="1">IFERROR(NOW()-F226,"-")</f>
        <v>45955.842558564815</v>
      </c>
      <c r="H226" s="164"/>
      <c r="I226" s="162" t="str">
        <f>IFERROR(VLOOKUP(D226,DB!A:F,6,0),"")</f>
        <v/>
      </c>
      <c r="J226" s="162" t="str">
        <f>IFERROR(VLOOKUP(D226,DB!A:G,7,0),"")</f>
        <v/>
      </c>
      <c r="K226" s="166"/>
      <c r="L226" s="162" t="str">
        <f>IFERROR(VLOOKUP(D226,DB!A:I,9,0),"")</f>
        <v/>
      </c>
      <c r="M226" s="162"/>
      <c r="N226" s="162"/>
      <c r="O226" s="162"/>
      <c r="P226" s="162"/>
      <c r="Q226" s="162"/>
      <c r="R226" s="162"/>
      <c r="S226" s="162"/>
      <c r="T226" s="162"/>
      <c r="U226" s="162"/>
      <c r="V226" s="162"/>
      <c r="W226" s="162"/>
      <c r="X226" s="162"/>
      <c r="Y226" s="162"/>
      <c r="Z226" s="162"/>
      <c r="AA226" s="162"/>
      <c r="AB226" s="162"/>
      <c r="AC226" s="162"/>
      <c r="AD226" s="162"/>
      <c r="AE226" s="162"/>
      <c r="AF226" s="162"/>
      <c r="AG226" s="162"/>
      <c r="AH226" s="162"/>
      <c r="AI226" s="162"/>
      <c r="AJ226" s="162"/>
      <c r="AK226" s="162"/>
      <c r="AL226" s="162"/>
      <c r="AM226" s="162"/>
      <c r="AN226" s="162"/>
      <c r="AO226" s="162"/>
      <c r="AP226" s="162"/>
      <c r="AQ226" s="162"/>
      <c r="AR226" s="162"/>
      <c r="AS226" s="162"/>
      <c r="AT226" s="162"/>
      <c r="AU226" s="162"/>
      <c r="AV226" s="162"/>
      <c r="AW226" s="162"/>
      <c r="AX226" s="162"/>
      <c r="AY226" s="162"/>
      <c r="AZ226" s="162"/>
      <c r="BA226" s="162"/>
      <c r="BB226" s="162"/>
      <c r="BC226" s="162"/>
      <c r="BD226" s="162"/>
      <c r="BE226" s="162"/>
      <c r="BF226" s="162"/>
      <c r="BG226" s="162"/>
      <c r="BH226" s="162"/>
      <c r="BI226" s="162"/>
      <c r="BJ226" s="162"/>
      <c r="BK226" s="162"/>
      <c r="BL226" s="162"/>
      <c r="BM226" s="162"/>
      <c r="BN226" s="162"/>
      <c r="BO226" s="162"/>
      <c r="BP226" s="162"/>
      <c r="BQ226" s="162"/>
      <c r="BR226" s="162"/>
      <c r="BS226" s="162"/>
      <c r="BT226" s="162"/>
      <c r="BU226" s="162"/>
      <c r="BV226" s="162"/>
      <c r="BW226" s="162"/>
      <c r="BX226" s="162"/>
      <c r="BY226" s="162"/>
      <c r="BZ226" s="162"/>
      <c r="CA226" s="162"/>
      <c r="CB226" s="162"/>
      <c r="CC226" s="162"/>
      <c r="CD226" s="162"/>
      <c r="CE226" s="162"/>
      <c r="CF226" s="162"/>
      <c r="CG226" s="162"/>
      <c r="CH226" s="162"/>
      <c r="CI226" s="162"/>
      <c r="CJ226" s="167"/>
    </row>
  </sheetData>
  <dataValidations count="2">
    <dataValidation allowBlank="1" showInputMessage="1" showErrorMessage="1" sqref="E1" xr:uid="{4D935161-CDD3-4592-B877-3FB59C99E142}"/>
    <dataValidation type="list" allowBlank="1" showInputMessage="1" showErrorMessage="1" sqref="E3:E2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45955.842558564815</v>
      </c>
      <c r="H2" s="22"/>
      <c r="I2" s="19" t="s">
        <v>39088</v>
      </c>
      <c r="J2" s="18" t="str">
        <f>IFERROR(VLOOKUP(D2,DB!A:G,7,0),"")</f>
        <v/>
      </c>
      <c r="K2" s="46"/>
      <c r="L2" s="23" t="str">
        <f>IFERROR(VLOOKUP(D2,DB!A:I,9,0),"")</f>
        <v/>
      </c>
    </row>
    <row r="3" spans="1:13" ht="15" customHeight="1">
      <c r="A3" s="19"/>
      <c r="B3" s="63" t="str">
        <f>IFERROR(VLOOKUP(D3,DB!A:K,11,0),"")</f>
        <v/>
      </c>
      <c r="C3" s="18"/>
      <c r="D3" s="18"/>
      <c r="E3" s="18"/>
      <c r="F3" s="20"/>
      <c r="G3" s="21">
        <f t="shared" ca="1" si="0"/>
        <v>45955.842558564815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45955.842558564815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45955.842558564815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45955.842558564815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45955.842558564815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45955.842558564815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45955.842558564815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45955.842558564815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45955.842558564815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45955.842558564815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45955.842558564815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45955.842558564815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45955.842558564815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45955.842558564815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45955.842558564815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45955.842558564815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45955.842558564815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45955.842558564815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45955.842558564815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45955.842558564815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45955.842558564815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45955.842558564815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45955.842558564815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45955.842558564815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45955.842558564815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45955.842558564815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45955.842558564815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45955.842558564815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45955.842558564815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45955.842558564815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45955.842558564815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45955.842558564815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45955.842558564815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45955.842558564815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45955.842558564815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45955.842558564815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45955.842558564815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45955.842558564815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45955.842558564815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45955.842558564815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45955.842558564815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45955.842558564815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45955.842558564815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45955.842558564815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45955.842558564815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45955.842558564815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45955.842558564815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45955.842558564815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45955.842558564815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45955.842558564815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45955.842558564815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45955.842558564815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45955.842558564815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45955.842558564815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45955.842558564815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45955.842558564815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45955.842558564815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45955.842558564815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45955.842558564815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45955.842558564815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45955.842558564815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45955.842558564815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45955.842558564815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45955.842558564815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45955.842558564815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45955.842558564815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45955.842558564815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45955.842558564815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45955.842558564815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45955.842558564815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45955.842558564815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45955.842558564815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45955.842558564815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45955.842558564815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45955.842558564815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45955.842558564815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45955.842558564815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45955.842558564815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45955.842558564815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45955.842558564815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45955.842558564815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45955.842558564815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45955.842558564815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45955.842558564815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45955.842558564815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45955.842558564815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45955.842558564815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45955.842558564815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45955.842558564815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45955.842558564815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45955.842558564815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45955.842558564815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45955.842558564815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45955.842558564815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45955.842558564815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45955.842558564815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45955.842558564815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45955.842558564815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45955.842558564815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45955.842558564815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45955.842558564815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45955.842558564815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45955.842558564815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45955.842558564815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45955.842558564815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45955.842558564815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45955.842558564815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45955.842558564815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45955.842558564815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45955.842558564815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45955.842558564815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45955.842558564815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45955.842558564815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45955.842558564815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45955.842558564815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45955.842558564815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45955.842558564815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45955.842558564815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45955.842558564815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45955.842558564815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45955.842558564815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45955.842558564815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45955.842558564815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45955.842558564815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45955.842558564815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45955.842558564815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45955.842558564815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45955.842558564815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45955.842558564815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45955.842558564815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45955.842558564815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45955.842558564815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45955.842558564815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45955.842558564815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45955.842558564815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45955.842558564815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45955.842558564815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45955.842558564815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45955.842558564815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45955.842558564815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45955.842558564815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45955.842558564815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45955.842558564815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45955.842558564815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45955.842558564815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45955.842558564815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45955.842558564815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45955.842558564815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45955.842558564815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45955.842558564815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45955.842558564815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45955.842558564815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45955.842558564815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45955.842558564815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45955.842558564815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45955.842558564815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45955.842558564815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45955.842558564815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45955.842558564815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45955.842558564815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45955.842558564815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45955.842558564815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45955.842558564815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45955.842558564815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45955.842558564815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45955.842558564815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45955.842558564815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45955.842558564815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45955.842558564815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45955.842558564815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45955.842558564815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45955.842558564815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45955.842558564815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45955.842558564815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45955.842558564815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45955.842558564815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45955.842558564815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45955.842558564815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45955.842558564815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45955.842558564815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45955.842558564815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45955.842558564815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45955.842558564815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45955.842558564815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45955.842558564815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45955.842558564815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45955.842558564815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45955.842558564815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45955.842558564815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45955.842558564815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45955.842558564815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45955.842558564815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45955.842558564815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45955.842558564815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45955.842558564815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45955.842558564815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45955.842558564815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45955.842558564815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45955.842558564815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45955.842558564815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45955.842558564815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45955.842558564815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45955.842558564815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45955.842558564815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45955.842558564815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45955.842558564815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45955.842558564815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45955.842558564815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45955.842558564815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45955.842558564815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45955.842558564815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45955.842558564815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45955.842558564815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45955.842558564815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45955.842558564815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45955.842558564815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45955.842558564815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45955.842558564815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45955.842558564815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45955.842558564815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45955.842558564815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45955.842558564815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45955.842558564815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45955.842558564815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45955.842558564815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45955.842558564815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45955.842558564815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45955.842558564815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45955.842558564815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45955.842558564815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45955.842558564815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45955.842558564815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45955.842558564815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45955.842558564815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45955.842558564815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45955.842558564815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45955.842558564815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45955.842558564815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45955.842558564815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45955.842558564815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45955.842558564815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45955.842558564815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45955.842558564815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45955.842558564815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45955.842558564815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45955.842558564815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45955.842558564815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45955.842558564815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45955.842558564815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45955.842558564815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45955.842558564815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45955.842558564815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45955.842558564815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45955.842558564815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45955.842558564815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45955.842558564815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45955.842558564815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45955.842558564815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45955.842558564815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45955.842558564815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45955.842558564815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45955.842558564815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45955.842558564815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45955.842558564815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45955.842558564815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45955.842558564815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45955.842558564815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45955.842558564815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45955.842558564815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45955.842558564815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45955.842558564815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45955.842558564815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45955.842558564815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45955.842558564815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45955.842558564815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45955.842558564815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45955.842558564815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45955.842558564815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45955.842558564815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45955.842558564815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45955.842558564815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45955.842558564815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45955.842558564815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45955.842558564815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45955.842558564815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45955.842558564815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45955.842558564815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45955.842558564815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45955.842558564815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45955.842558564815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45955.842558564815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45955.842558564815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45955.842558564815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45955.842558564815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45955.842558564815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45955.842558564815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45955.842558564815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45955.842558564815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45955.842558564815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45955.842558564815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45955.842558564815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45955.842558564815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45955.842558564815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45955.842558564815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45955.842558564815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45955.842558564815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45955.842558564815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45955.842558564815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45955.842558564815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45955.842558564815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45955.842558564815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45955.842558564815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45955.842558564815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45955.842558564815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45955.842558564815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45955.842558564815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45955.842558564815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45955.842558564815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45955.842558564815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45955.842558564815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45955.842558564815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45955.842558564815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45955.842558564815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45955.842558564815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45955.842558564815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45955.842558564815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45955.842558564815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45955.842558564815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45955.842558564815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45955.842558564815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45955.842558564815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45955.842558564815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45955.842558564815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45955.842558564815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45955.842558564815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45955.842558564815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45955.842558564815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45955.842558564815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45955.842558564815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45955.842558564815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45955.842558564815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45955.842558564815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45955.842558564815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45955.842558564815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45955.842558564815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45955.842558564815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45955.842558564815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45955.842558564815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45955.842558564815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45955.842558564815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45955.842558564815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45955.842558564815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45955.842558564815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45955.842558564815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45955.842558564815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45955.842558564815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45955.842558564815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45955.842558564815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45955.842558564815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45955.842558564815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45955.842558564815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45955.842558564815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45955.842558564815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45955.842558564815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45955.842558564815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45955.842558564815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45955.842558564815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45955.842558564815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45955.842558564815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45955.842558564815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45955.842558564815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45955.842558564815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45955.842558564815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45955.842558564815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45955.842558564815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45955.842558564815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45955.842558564815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45955.842558564815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45955.842558564815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45955.842558564815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45955.842558564815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45955.842558564815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45955.842558564815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45955.842558564815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45955.842558564815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45955.842558564815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45955.842558564815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45955.842558564815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45955.842558564815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45955.842558564815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45955.842558564815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45955.842558564815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45955.842558564815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45955.842558564815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45955.842558564815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45955.842558564815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45955.842558564815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45955.842558564815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45955.842558564815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45955.842558564815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45955.842558564815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45955.842558564815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45955.842558564815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45955.842558564815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45955.842558564815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45955.842558564815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45955.842558564815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45955.842558564815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45955.842558564815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45955.842558564815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45955.842558564815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45955.842558564815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45955.842558564815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45955.842558564815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45955.842558564815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45955.842558564815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45955.842558564815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45955.842558564815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45955.842558564815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45955.842558564815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45955.842558564815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45955.842558564815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45955.842558564815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45955.842558564815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45955.842558564815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45955.842558564815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45955.842558564815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45955.842558564815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45955.842558564815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45955.842558564815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45955.842558564815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45955.842558564815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45955.842558564815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45955.842558564815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45955.842558564815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45955.842558564815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45955.842558564815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45955.842558564815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45955.842558564815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45955.842558564815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45955.842558564815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45955.842558564815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45955.842558564815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45955.842558564815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45955.842558564815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45955.842558564815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45955.842558564815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45955.842558564815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45955.842558564815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45955.842558564815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45955.842558564815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45955.842558564815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45955.842558564815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45955.842558564815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45955.842558564815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45955.842558564815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45955.842558564815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45955.842558564815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45955.842558564815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45955.842558564815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45955.842558564815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45955.842558564815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45955.842558564815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45955.842558564815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45955.842558564815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45955.842558564815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45955.842558564815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45955.842558564815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45955.842558564815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45955.842558564815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45955.842558564815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45955.842558564815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45955.842558564815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45955.842558564815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45955.842558564815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45955.842558564815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45955.842558564815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45955.842558564815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45955.842558564815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45955.842558564815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45955.842558564815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45955.842558564815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45955.842558564815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45955.842558564815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45955.842558564815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45955.842558564815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45955.842558564815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45955.842558564815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45955.842558564815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45955.842558564815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45955.842558564815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45955.842558564815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45955.842558564815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45955.842558564815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45955.842558564815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45955.842558564815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45955.842558564815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45955.842558564815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45955.842558564815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45955.842558564815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45955.842558564815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45955.842558564815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45955.842558564815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45955.842558564815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45955.842558564815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45955.842558564815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45955.842558564815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45955.842558564815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45955.842558564815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45955.842558564815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45955.842558564815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45955.842558564815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45955.842558564815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45955.842558564815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45955.842558564815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45955.842558564815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45955.842558564815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45955.842558564815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45955.842558564815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45955.842558564815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45955.842558564815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45955.842558564815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45955.842558564815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45955.842558564815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45955.842558564815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45955.842558564815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45955.842558564815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45955.842558564815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45955.842558564815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45955.842558564815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45955.842558564815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45955.842558564815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45955.842558564815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45955.842558564815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45955.842558564815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45955.842558564815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45955.842558564815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45955.842558564815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45955.842558564815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45955.842558564815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45955.842558564815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45955.842558564815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45955.842558564815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45955.842558564815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45955.842558564815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45955.842558564815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45955.842558564815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45955.842558564815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45955.842558564815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45955.842558564815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45955.842558564815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45955.842558564815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45955.842558564815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45955.842558564815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45955.842558564815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45955.842558564815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45955.842558564815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45955.842558564815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45955.842558564815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45955.842558564815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45955.842558564815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45955.842558564815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45955.842558564815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45955.842558564815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45955.842558564815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45955.842558564815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45955.842558564815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45955.842558564815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45955.842558564815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45955.842558564815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45955.842558564815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45955.842558564815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45955.842558564815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45955.842558564815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45955.842558564815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45955.842558564815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45955.842558564815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45955.842558564815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45955.842558564815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45955.842558564815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45955.842558564815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45955.842558564815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45955.842558564815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45955.842558564815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45955.842558564815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45955.842558564815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45955.842558564815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45955.842558564815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45955.842558564815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45955.842558564815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45955.842558564815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45955.842558564815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45955.842558564815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45955.842558564815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45955.842558564815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45955.842558564815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45955.842558564815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45955.842558564815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45955.842558564815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45955.842558564815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45955.842558564815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45955.842558564815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45955.842558564815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45955.842558564815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45955.842558564815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45955.842558564815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45955.842558564815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45955.842558564815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45955.842558564815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45955.842558564815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45955.842558564815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45955.842558564815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45955.842558564815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45955.842558564815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45955.842558564815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45955.842558564815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45955.842558564815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45955.842558564815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45955.842558564815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45955.842558564815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45955.842558564815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45955.842558564815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45955.842558564815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45955.842558564815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45955.842558564815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45955.842558564815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45955.842558564815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45955.842558564815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45955.842558564815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45955.842558564815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45955.842558564815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45955.842558564815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45955.842558564815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45955.842558564815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45955.842558564815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45955.842558564815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45955.842558564815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45955.842558564815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45955.842558564815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45955.842558564815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45955.842558564815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45955.842558564815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45955.842558564815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45955.842558564815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45955.842558564815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45955.842558564815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45955.842558564815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45955.842558564815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45955.842558564815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45955.842558564815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45955.842558564815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45955.842558564815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45955.842558564815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45955.842558564815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45955.842558564815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45955.842558564815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45955.842558564815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45955.842558564815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45955.842558564815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45955.842558564815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45955.842558564815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45955.842558564815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45955.842558564815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45955.842558564815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45955.842558564815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45955.842558564815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45955.842558564815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45955.842558564815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45955.842558564815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45955.842558564815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45955.842558564815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45955.842558564815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45955.842558564815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45955.842558564815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45955.842558564815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45955.842558564815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45955.842558564815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45955.842558564815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45955.842558564815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45955.842558564815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45955.842558564815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45955.842558564815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45955.842558564815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45955.842558564815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45955.842558564815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45955.842558564815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45955.842558564815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45955.842558564815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45955.842558564815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45955.842558564815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45955.842558564815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45955.842558564815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45955.842558564815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45955.842558564815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45955.842558564815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45955.842558564815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45955.842558564815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45955.842558564815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45955.842558564815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45955.842558564815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45955.842558564815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45955.842558564815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45955.842558564815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45955.842558564815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45955.842558564815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45955.842558564815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45955.842558564815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45955.842558564815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45955.842558564815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45955.842558564815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45955.842558564815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45955.842558564815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45955.842558564815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45955.842558564815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45955.842558564815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45955.842558564815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45955.842558564815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45955.842558564815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45955.842558564815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45955.842558564815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45955.842558564815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45955.842558564815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45955.842558564815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45955.842558564815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45955.842558564815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45955.842558564815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45955.842558564815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45955.842558564815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45955.842558564815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45955.842558564815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45955.842558564815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45955.842558564815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45955.842558564815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45955.842558564815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45955.842558564815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45955.842558564815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45955.842558564815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45955.842558564815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45955.842558564815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45955.842558564815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45955.842558564815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45955.842558564815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45955.842558564815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45955.842558564815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45955.842558564815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45955.842558564815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45955.842558564815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45955.842558564815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45955.842558564815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45955.842558564815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45955.842558564815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45955.842558564815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45955.842558564815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45955.842558564815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45955.842558564815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45955.842558564815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45955.842558564815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45955.842558564815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45955.842558564815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45955.842558564815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45955.842558564815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45955.842558564815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45955.842558564815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45955.842558564815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45955.842558564815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45955.842558564815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45955.842558564815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45955.842558564815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45955.842558564815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45955.842558564815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45955.842558564815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45955.842558564815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45955.842558564815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45955.842558564815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45955.842558564815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45955.842558564815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45955.842558564815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45955.842558564815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45955.842558564815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45955.842558564815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45955.842558564815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45955.842558564815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45955.842558564815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45955.842558564815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45955.842558564815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45955.842558564815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45955.842558564815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45955.842558564815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45955.842558564815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45955.842558564815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45955.842558564815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45955.842558564815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45955.842558564815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45955.842558564815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45955.842558564815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45955.842558564815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45955.842558564815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45955.842558564815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45955.842558564815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45955.842558564815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45955.842558564815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45955.842558564815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45955.842558564815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45955.842558564815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45955.842558564815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45955.842558564815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45955.842558564815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45955.842558564815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45955.842558564815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45955.842558564815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45955.842558564815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45955.842558564815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45955.842558564815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45955.842558564815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45955.842558564815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45955.842558564815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45955.842558564815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45955.842558564815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45955.842558564815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45955.842558564815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45955.842558564815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45955.842558564815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45955.842558564815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45955.842558564815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45955.842558564815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45955.842558564815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45955.842558564815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45955.842558564815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45955.842558564815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45955.842558564815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45955.842558564815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45955.842558564815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45955.842558564815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45955.842558564815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45955.842558564815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45955.842558564815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45955.842558564815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45955.842558564815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45955.842558564815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45955.842558564815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45955.842558564815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45955.842558564815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45955.842558564815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45955.842558564815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45955.842558564815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45955.842558564815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45955.842558564815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45955.842558564815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45955.842558564815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45955.842558564815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45955.842558564815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45955.842558564815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45955.842558564815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45955.842558564815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45955.842558564815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45955.842558564815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45955.842558564815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45955.842558564815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45955.842558564815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45955.842558564815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45955.842558564815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45955.842558564815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45955.842558564815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45955.842558564815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45955.842558564815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45955.842558564815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45955.842558564815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45955.842558564815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45955.842558564815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45955.842558564815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45955.842558564815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45955.842558564815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45955.842558564815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45955.842558564815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45955.842558564815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45955.842558564815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45955.842558564815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45955.842558564815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45955.842558564815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45955.842558564815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45955.842558564815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45955.842558564815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45955.842558564815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45955.842558564815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45955.842558564815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45955.842558564815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45955.842558564815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45955.842558564815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45955.842558564815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45955.842558564815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45955.842558564815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45955.842558564815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45955.842558564815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45955.842558564815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45955.842558564815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45955.842558564815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45955.842558564815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45955.842558564815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45955.842558564815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45955.842558564815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45955.842558564815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45955.842558564815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45955.842558564815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45955.842558564815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45955.842558564815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45955.842558564815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45955.842558564815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45955.842558564815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45955.842558564815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45955.842558564815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45955.842558564815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45955.842558564815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45955.842558564815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45955.842558564815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45955.842558564815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45955.842558564815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45955.842558564815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45955.842558564815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45955.842558564815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45955.842558564815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45955.842558564815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45955.842558564815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45955.842558564815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45955.842558564815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45955.842558564815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45955.842558564815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45955.842558564815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45955.842558564815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45955.842558564815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45955.842558564815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45955.842558564815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45955.842558564815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45955.842558564815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45955.842558564815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45955.842558564815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45955.842558564815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45955.842558564815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45955.842558564815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45955.842558564815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45955.842558564815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45955.842558564815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45955.842558564815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45955.842558564815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45955.842558564815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45955.842558564815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45955.842558564815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45955.842558564815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45955.842558564815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45955.842558564815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45955.842558564815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45955.842558564815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45955.842558564815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45955.842558564815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45955.842558564815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45955.842558564815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45955.842558564815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45955.842558564815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45955.842558564815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45955.842558564815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45955.842558564815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45955.842558564815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45955.842558564815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45955.842558564815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45955.842558564815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45955.842558564815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45955.842558564815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45955.842558564815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45955.842558564815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45955.842558564815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45955.842558564815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45955.842558564815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45955.842558564815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45955.842558564815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45955.842558564815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45955.842558564815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45955.842558564815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45955.842558564815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45955.842558564815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45955.842558564815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45955.842558564815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45955.842558564815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45955.842558564815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45955.842558564815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45955.842558564815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45955.842558564815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45955.842558564815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45955.842558564815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45955.842558564815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45955.842558564815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45955.842558564815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45955.842558564815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45955.842558564815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45955.842558564815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45955.842558564815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45955.842558564815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45955.842558564815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45955.842558564815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45955.842558564815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45955.842558564815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45955.842558564815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45955.842558564815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45955.842558564815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45955.842558564815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45955.842558564815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45955.842558564815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45955.842558564815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45955.842558564815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45955.842558564815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45955.842558564815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45955.842558564815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45955.842558564815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45955.842558564815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45955.842558564815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45955.842558564815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45955.842558564815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45955.842558564815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45955.842558564815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45955.842558564815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45955.842558564815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45955.842558564815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45955.842558564815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45955.842558564815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45955.842558564815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45955.842558564815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45955.842558564815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45955.842558564815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45955.842558564815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45955.842558564815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45955.842558564815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45955.842558564815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45955.842558564815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45955.842558564815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45955.842558564815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45955.842558564815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45955.842558564815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45955.842558564815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45955.842558564815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45955.842558564815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45955.842558564815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45955.842558564815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45955.842558564815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45955.842558564815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45955.842558564815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45955.842558564815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45955.842558564815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45955.842558564815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45955.842558564815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45955.842558564815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45955.842558564815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45955.842558564815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45955.842558564815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45955.842558564815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45955.842558564815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45955.842558564815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45955.842558564815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45955.842558564815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45955.842558564815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45955.842558564815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45955.842558564815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45955.842558564815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45955.842558564815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45955.842558564815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45955.842558564815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45955.842558564815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45955.842558564815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45955.842558564815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45955.842558564815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45955.842558564815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45955.842558564815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45955.842558564815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45955.842558564815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45955.842558564815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45955.842558564815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45955.842558564815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45955.842558564815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45955.842558564815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45955.842558564815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45955.842558564815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45955.842558564815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45955.842558564815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45955.842558564815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45955.842558564815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45955.842558564815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45955.842558564815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45955.842558564815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45955.842558564815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45955.842558564815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45955.842558564815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45955.842558564815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45955.842558564815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45955.842558564815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45955.842558564815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45955.842558564815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45955.842558564815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45955.842558564815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45955.842558564815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45955.842558564815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45955.842558564815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45955.842558564815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45955.842558564815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45955.842558564815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45955.842558564815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45955.842558564815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45955.842558564815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45955.842558564815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45955.842558564815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45955.842558564815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45955.842558564815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45955.842558564815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45955.842558564815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45955.842558564815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45955.842558564815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45955.842558564815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45955.842558564815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45955.842558564815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45955.842558564815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45955.842558564815</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72" t="s">
        <v>38994</v>
      </c>
      <c r="J1" s="172" t="s">
        <v>38995</v>
      </c>
      <c r="K1" s="33" t="s">
        <v>38996</v>
      </c>
      <c r="L1" s="35" t="s">
        <v>8</v>
      </c>
      <c r="M1" s="112"/>
      <c r="N1" s="112"/>
      <c r="O1" s="112"/>
      <c r="P1" s="112"/>
    </row>
    <row r="2" spans="1:16" s="110" customFormat="1">
      <c r="A2" s="94" t="s">
        <v>39089</v>
      </c>
      <c r="B2" s="94" t="str">
        <f>IFERROR(VLOOKUP(D2,DB!A:K,11,0),"")</f>
        <v>R4</v>
      </c>
      <c r="C2" s="97">
        <v>1</v>
      </c>
      <c r="D2" s="94" t="s">
        <v>35115</v>
      </c>
      <c r="E2" s="98" t="s">
        <v>38998</v>
      </c>
      <c r="F2" s="99">
        <v>45703.480717592596</v>
      </c>
      <c r="G2" s="100">
        <f ca="1">IFERROR(NOW()-F2,"")</f>
        <v>252.36184097221849</v>
      </c>
      <c r="H2" s="99">
        <v>45703.474768518521</v>
      </c>
      <c r="I2" s="99" t="str">
        <f>IFERROR(VLOOKUP(D2,DB!A:F,6,0),"")</f>
        <v>SCECO</v>
      </c>
      <c r="J2" s="99" t="str">
        <f>IFERROR(VLOOKUP(D2,DB!A:G,7,0),"")</f>
        <v>Dead</v>
      </c>
      <c r="K2" s="101" t="s">
        <v>39090</v>
      </c>
      <c r="L2" s="94" t="str">
        <f>IFERROR(VLOOKUP(D2,DB!A:I,9,0),"")</f>
        <v>Latis</v>
      </c>
    </row>
    <row r="3" spans="1:16" ht="30" customHeight="1">
      <c r="A3" s="94" t="s">
        <v>39091</v>
      </c>
      <c r="B3" s="94" t="str">
        <f>IFERROR(VLOOKUP(D3,DB!A:K,11,0),"")</f>
        <v>R4</v>
      </c>
      <c r="C3" s="94">
        <v>1</v>
      </c>
      <c r="D3" s="94" t="s">
        <v>27420</v>
      </c>
      <c r="E3" s="98" t="s">
        <v>38998</v>
      </c>
      <c r="F3" s="123">
        <v>45953.634722222225</v>
      </c>
      <c r="G3" s="124">
        <f ca="1">IFERROR(NOW()-F3,"")</f>
        <v>2.2078363425898715</v>
      </c>
      <c r="H3" s="123">
        <v>45953.546631944446</v>
      </c>
      <c r="I3" s="99" t="str">
        <f>IFERROR(VLOOKUP(D3,DB!A:F,6,0),"")</f>
        <v>SCECO</v>
      </c>
      <c r="J3" s="99" t="str">
        <f>IFERROR(VLOOKUP(D3,DB!A:G,7,0),"")</f>
        <v>Dead</v>
      </c>
      <c r="K3" s="125" t="s">
        <v>39092</v>
      </c>
      <c r="L3" s="121" t="str">
        <f>IFERROR(VLOOKUP(D3,DB!A:I,9,0),"")</f>
        <v>Latis</v>
      </c>
    </row>
    <row r="4" spans="1:16" ht="15" customHeight="1">
      <c r="A4" s="94" t="s">
        <v>39093</v>
      </c>
      <c r="B4" s="94" t="str">
        <f>IFERROR(VLOOKUP(D4,DB!A:K,11,0),"")</f>
        <v>R4</v>
      </c>
      <c r="C4" s="120">
        <v>1</v>
      </c>
      <c r="D4" s="94" t="s">
        <v>36111</v>
      </c>
      <c r="E4" s="98" t="s">
        <v>38998</v>
      </c>
      <c r="F4" s="123">
        <v>45955.738356481481</v>
      </c>
      <c r="G4" s="124">
        <f ca="1">IFERROR(NOW()-F4,"")</f>
        <v>0.10420208333380288</v>
      </c>
      <c r="H4" s="123">
        <v>45955.732800925929</v>
      </c>
      <c r="I4" s="99" t="str">
        <f>IFERROR(VLOOKUP(D4,DB!A:F,6,0),"")</f>
        <v>Generator-SG</v>
      </c>
      <c r="J4" s="99" t="str">
        <f>IFERROR(VLOOKUP(D4,DB!A:G,7,0),"")</f>
        <v>No BB Shifted</v>
      </c>
      <c r="K4" s="125" t="s">
        <v>39094</v>
      </c>
      <c r="L4" s="121" t="str">
        <f>IFERROR(VLOOKUP(D4,DB!A:I,9,0),"")</f>
        <v>Latis</v>
      </c>
    </row>
    <row r="5" spans="1:16" ht="15" customHeight="1">
      <c r="A5" s="119"/>
      <c r="B5" s="119" t="str">
        <f>IFERROR(VLOOKUP(D5,DB!A:K,11,0),"")</f>
        <v/>
      </c>
      <c r="C5" s="120"/>
      <c r="D5" s="121"/>
      <c r="E5" s="98"/>
      <c r="F5" s="123"/>
      <c r="G5" s="124">
        <f ca="1">IFERROR(NOW()-F5,"")</f>
        <v>45955.842558564815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45955.842558564815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45955.842558564815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45955.842558564815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45955.842558564815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45955.842558564815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45955.842558564815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45955.842558564815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45955.842558564815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45955.842558564815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45955.842558564815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45955.842558564815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45955.842558564815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70"/>
      <c r="E18" s="122"/>
      <c r="F18" s="123"/>
      <c r="G18" s="124">
        <f ca="1">IFERROR(NOW()-F18,"")</f>
        <v>45955.842558564815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45955.842558564815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45955.842558564815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45955.842558564815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45955.842558564815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45955.842558564815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45955.842558564815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45955.842558564815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45955.842558564815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45955.842558564815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45955.842558564815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45955.842558564815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45955.842558564815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45955.842558564815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45955.842558564815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45955.842558564815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45955.842558564815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45955.842558564815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45955.842558564815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45955.842558564815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45955.842558564815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45955.842558564815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45955.842558564815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45955.842558564815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45955.842558564815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45955.842558564815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45955.842558564815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45955.842558564815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45955.842558564815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45955.842558564815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45955.842558564815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45955.842558564815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45955.842558564815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45955.842558564815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45955.842558564815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45955.842558564815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45955.842558564815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45955.842558564815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45955.842558564815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45955.842558564815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45955.842558564815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45955.842558564815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45955.842558564815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45955.842558564815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45955.842558564815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45955.842558564815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45955.842558564815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45955.842558564815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45955.842558564815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45955.842558564815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45955.842558564815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45955.842558564815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45955.842558564815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45955.842558564815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45955.842558564815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45955.842558564815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45955.842558564815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45955.842558564815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45955.842558564815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45955.842558564815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45955.842558564815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45955.842558564815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45955.842558564815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45955.842558564815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45955.842558564815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45955.842558564815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45955.842558564815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45955.842558564815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45955.842558564815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45955.842558564815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45955.842558564815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45955.842558564815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45955.842558564815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45955.842558564815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45955.842558564815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45955.842558564815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45955.842558564815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45955.842558564815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45955.842558564815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45955.842558564815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45955.842558564815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45955.842558564815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45955.842558564815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45955.842558564815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45955.842558564815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45955.842558564815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45955.842558564815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45955.842558564815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45955.842558564815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45955.842558564815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45955.842558564815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45955.842558564815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45955.842558564815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45955.842558564815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45955.842558564815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45955.842558564815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45955.842558564815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45955.842558564815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45955.842558564815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45955.842558564815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45955.842558564815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45955.842558564815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45955.842558564815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45955.842558564815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45955.842558564815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45955.842558564815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45955.842558564815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45955.842558564815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45955.842558564815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45955.842558564815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45955.842558564815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45955.842558564815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45955.842558564815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45955.842558564815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45955.842558564815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45955.842558564815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45955.842558564815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45955.842558564815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45955.842558564815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45955.842558564815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45955.842558564815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45955.842558564815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45955.842558564815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45955.842558564815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45955.842558564815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45955.842558564815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45955.842558564815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45955.842558564815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45955.842558564815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45955.842558564815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45955.842558564815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45955.842558564815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45955.842558564815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45955.842558564815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45955.842558564815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45955.842558564815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45955.842558564815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45955.842558564815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45955.842558564815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45955.842558564815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45955.842558564815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45955.842558564815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45955.842558564815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45955.842558564815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45955.842558564815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45955.842558564815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45955.842558564815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45955.842558564815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45955.842558564815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45955.842558564815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45955.842558564815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45955.842558564815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45955.842558564815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45955.842558564815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45955.842558564815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45955.842558564815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45955.842558564815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45955.842558564815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45955.842558564815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45955.842558564815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45955.842558564815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45955.842558564815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45955.842558564815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45955.842558564815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45955.842558564815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45955.842558564815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45955.842558564815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45955.842558564815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45955.842558564815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45955.842558564815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45955.842558564815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45955.842558564815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45955.842558564815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45955.842558564815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45955.842558564815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45955.842558564815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45955.842558564815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45955.842558564815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45955.842558564815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45955.842558564815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45955.842558564815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45955.842558564815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45955.842558564815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45955.842558564815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45955.842558564815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45955.842558564815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45955.842558564815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45955.842558564815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45955.842558564815</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45955.842558564815</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45955.842558564815</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45955.842558564815</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45955.842558564815</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45955.842558564815</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45955.842558564815</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45955.842558564815</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45955.842558564815</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45955.842558564815</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45955.842558564815</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45955.842558564815</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45955.842558564815</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45955.842558564815</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45955.842558564815</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45955.842558564815</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39095</v>
      </c>
      <c r="B2" s="37" t="str">
        <f>IFERROR(VLOOKUP(D2,DB!A:K,11,0),"")</f>
        <v>R5</v>
      </c>
      <c r="C2" s="37">
        <v>3</v>
      </c>
      <c r="D2" s="118" t="s">
        <v>36034</v>
      </c>
      <c r="E2" s="37" t="s">
        <v>38998</v>
      </c>
      <c r="F2" s="38">
        <v>45891.832060185188</v>
      </c>
      <c r="G2" s="144">
        <f ca="1">IFERROR(NOW()-F2,"")</f>
        <v>64.01049837962637</v>
      </c>
      <c r="H2" s="38">
        <v>45891.790393518517</v>
      </c>
      <c r="I2" s="37" t="str">
        <f>IFERROR(VLOOKUP(D2,DB!A:F,6,0),"")</f>
        <v>Generator-SG</v>
      </c>
      <c r="J2" s="37" t="str">
        <f>IFERROR(VLOOKUP(D2,DB!A:G,7,0),"")</f>
        <v>Vandalized</v>
      </c>
      <c r="K2" s="37" t="s">
        <v>39096</v>
      </c>
      <c r="L2" s="37" t="str">
        <f>IFERROR(VLOOKUP(D2,DB!A:I,9,0),"")</f>
        <v>Latis</v>
      </c>
      <c r="M2" s="117"/>
    </row>
    <row r="3" spans="1:13" ht="30.75">
      <c r="A3" s="37" t="s">
        <v>39097</v>
      </c>
      <c r="B3" s="37" t="str">
        <f>IFERROR(VLOOKUP(D3,DB!A:K,11,0),"")</f>
        <v>R5</v>
      </c>
      <c r="C3" s="37">
        <v>1</v>
      </c>
      <c r="D3" s="37" t="s">
        <v>31329</v>
      </c>
      <c r="E3" s="37" t="s">
        <v>39081</v>
      </c>
      <c r="F3" s="38">
        <v>45926.188877314817</v>
      </c>
      <c r="G3" s="144">
        <f t="shared" ref="G3" ca="1" si="0">IFERROR(NOW()-F3,"")</f>
        <v>29.653681249998044</v>
      </c>
      <c r="H3" s="38">
        <v>45926.158159722225</v>
      </c>
      <c r="I3" s="37" t="str">
        <f>IFERROR(VLOOKUP(D3,DB!A:F,6,0),"")</f>
        <v>SCECO</v>
      </c>
      <c r="J3" s="37" t="str">
        <f>IFERROR(VLOOKUP(D3,DB!A:G,7,0),"")</f>
        <v>Good</v>
      </c>
      <c r="K3" s="37" t="s">
        <v>39098</v>
      </c>
      <c r="L3" s="37" t="str">
        <f>IFERROR(VLOOKUP(D3,DB!A:I,9,0),"")</f>
        <v>Latis</v>
      </c>
      <c r="M3" s="117"/>
    </row>
    <row r="4" spans="1:13" ht="48" customHeight="1">
      <c r="A4" s="152" t="s">
        <v>39099</v>
      </c>
      <c r="B4" s="152" t="str">
        <f>IFERROR(VLOOKUP(D4,DB!A:K,11,0),"")</f>
        <v>R5</v>
      </c>
      <c r="C4" s="152">
        <v>1</v>
      </c>
      <c r="D4" s="152" t="s">
        <v>34781</v>
      </c>
      <c r="E4" s="152" t="s">
        <v>39081</v>
      </c>
      <c r="F4" s="153">
        <v>45948.661111111112</v>
      </c>
      <c r="G4" s="154">
        <f ca="1">IFERROR(NOW()-F4,"")</f>
        <v>7.1814474537022761</v>
      </c>
      <c r="H4" s="153">
        <v>45948.661111111112</v>
      </c>
      <c r="I4" s="152" t="str">
        <f>IFERROR(VLOOKUP(D4,DB!A:F,6,0),"")</f>
        <v>SCECO</v>
      </c>
      <c r="J4" s="152" t="str">
        <f>IFERROR(VLOOKUP(D4,DB!A:G,7,0),"")</f>
        <v>Dead</v>
      </c>
      <c r="K4" s="152" t="s">
        <v>39100</v>
      </c>
      <c r="L4" s="152" t="str">
        <f>IFERROR(VLOOKUP(D4,DB!A:I,9,0),"")</f>
        <v>Latis</v>
      </c>
    </row>
    <row r="5" spans="1:13" ht="15">
      <c r="A5" s="152"/>
      <c r="B5" s="152" t="str">
        <f>IFERROR(VLOOKUP(D5,DB!A:K,11,0),"")</f>
        <v/>
      </c>
      <c r="C5" s="152"/>
      <c r="D5" s="152"/>
      <c r="E5" s="152"/>
      <c r="F5" s="153"/>
      <c r="G5" s="154">
        <f ca="1">IFERROR(NOW()-F5,"")</f>
        <v>45955.842558564815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45955.842558564815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45955.842558564815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45955.842558564815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45955.842558564815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45955.842558564815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45955.842558564815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45955.842558564815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45955.842558564815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45955.842558564815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45955.842558564815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45955.842558564815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45955.842558564815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45955.842558564815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45955.842558564815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45955.842558564815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45955.842558564815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45955.842558564815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45955.842558564815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45955.842558564815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45955.842558564815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45955.842558564815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45955.842558564815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45955.842558564815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45955.842558564815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45955.842558564815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45955.842558564815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45955.842558564815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45955.842558564815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45955.842558564815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45955.842558564815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45955.842558564815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45955.842558564815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45955.842558564815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45955.842558564815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45955.842558564815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45955.842558564815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45955.842558564815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45955.842558564815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45955.842558564815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45955.842558564815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45955.842558564815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45955.842558564815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45955.842558564815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45955.842558564815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45955.842558564815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45955.842558564815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45955.842558564815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45955.842558564815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45955.842558564815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45955.842558564815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45955.842558564815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45955.842558564815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45955.842558564815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45955.842558564815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45955.842558564815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45955.842558564815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45955.842558564815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45955.842558564815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45955.842558564815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45955.842558564815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45955.842558564815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45955.842558564815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45955.842558564815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45955.842558564815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45955.842558564815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45955.842558564815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45955.842558564815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45955.842558564815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45955.842558564815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45955.842558564815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45955.842558564815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45955.842558564815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45955.842558564815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45955.842558564815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45955.842558564815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45955.842558564815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45955.842558564815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45955.842558564815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45955.842558564815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45955.842558564815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45955.842558564815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45955.842558564815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45955.842558564815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45955.842558564815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45955.842558564815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45955.842558564815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45955.842558564815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45955.842558564815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45955.842558564815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45955.842558564815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45955.842558564815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45955.842558564815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45955.842558564815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45955.842558564815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45955.842558564815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45955.842558564815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45955.842558564815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45955.842558564815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45955.842558564815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45955.842558564815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45955.842558564815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45955.842558564815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45955.842558564815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45955.842558564815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45955.842558564815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45955.842558564815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45955.842558564815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45955.842558564815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45955.842558564815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45955.842558564815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45955.842558564815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45955.842558564815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45955.842558564815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45955.842558564815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45955.842558564815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45955.842558564815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45955.842558564815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45955.842558564815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45955.842558564815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45955.842558564815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45955.842558564815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45955.842558564815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45955.842558564815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45955.842558564815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45955.842558564815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45955.842558564815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45955.842558564815</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45955.842558564815</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45955.842558564815</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45955.842558564815</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45955.842558564815</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45955.842558564815</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45955.842558564815</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45955.842558564815</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45955.842558564815</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45955.842558564815</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45955.842558564815</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45955.842558564815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45955.842558564815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45955.842558564815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45955.842558564815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45955.842558564815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45955.842558564815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45955.842558564815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45955.842558564815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45955.842558564815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45955.842558564815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45955.842558564815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45955.842558564815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45955.842558564815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45955.842558564815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45955.842558564815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45955.842558564815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45955.842558564815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45955.842558564815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45955.842558564815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45955.842558564815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45955.842558564815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45955.842558564815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45955.842558564815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45955.842558564815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45955.842558564815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45955.842558564815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45955.842558564815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45955.842558564815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45955.842558564815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45955.842558564815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45955.842558564815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45955.842558564815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45955.842558564815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45955.842558564815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45955.842558564815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45955.842558564815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45955.842558564815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45955.842558564815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45955.842558564815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45955.842558564815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45955.842558564815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45955.842558564815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45955.842558564815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45955.842558564815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45955.842558564815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45955.842558564815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45955.842558564815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45955.842558564815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45955.842558564815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45955.842558564815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45955.842558564815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45955.842558564815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45955.842558564815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45955.842558564815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45955.842558564815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45955.842558564815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45955.842558564815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45955.842558564815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45955.842558564815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45955.842558564815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45955.842558564815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45955.842558564815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45955.842558564815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45955.842558564815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45955.842558564815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45955.842558564815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45955.842558564815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45955.842558564815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45955.842558564815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45955.842558564815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45955.842558564815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45955.842558564815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45955.842558564815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45955.842558564815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45955.842558564815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45955.842558564815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45955.842558564815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45955.842558564815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45955.842558564815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45955.842558564815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45955.842558564815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45955.842558564815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45955.842558564815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45955.842558564815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45955.842558564815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45955.842558564815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45955.842558564815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45955.842558564815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45955.842558564815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45955.842558564815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45955.842558564815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45955.842558564815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45955.842558564815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45955.842558564815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45955.842558564815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45955.842558564815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45955.842558564815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45955.842558564815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45955.842558564815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45955.842558564815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45955.842558564815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45955.842558564815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45955.842558564815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45955.842558564815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45955.842558564815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45955.842558564815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45955.842558564815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45955.842558564815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45955.842558564815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45955.842558564815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45955.842558564815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45955.842558564815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45955.842558564815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45955.842558564815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45955.842558564815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45955.842558564815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45955.842558564815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45955.842558564815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45955.842558564815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45955.842558564815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45955.842558564815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45955.842558564815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45955.842558564815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45955.842558564815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45955.842558564815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45955.842558564815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45955.842558564815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45955.842558564815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45955.842558564815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45955.842558564815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45955.842558564815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45955.842558564815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45955.842558564815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45955.842558564815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45955.842558564815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45955.842558564815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45955.842558564815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45955.842558564815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45955.842558564815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45955.842558564815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45955.842558564815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45955.842558564815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45955.842558564815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45955.842558564815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45955.842558564815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45955.842558564815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45955.842558564815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45955.842558564815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45955.842558564815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45955.842558564815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45955.842558564815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45955.842558564815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45955.842558564815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45955.842558564815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45955.842558564815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45955.842558564815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45955.842558564815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45955.842558564815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45955.842558564815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45955.842558564815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45955.842558564815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45955.842558564815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45955.842558564815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45955.842558564815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45955.842558564815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45955.842558564815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45955.842558564815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45955.842558564815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45955.842558564815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45955.842558564815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45955.842558564815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45955.842558564815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45955.842558564815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45955.842558564815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45955.842558564815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45955.842558564815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45955.842558564815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45955.842558564815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45955.842558564815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45955.842558564815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45955.842558564815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45955.842558564815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45955.842558564815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45955.842558564815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45955.842558564815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45955.842558564815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45955.842558564815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45955.842558564815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45955.842558564815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45955.842558564815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45955.842558564815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45955.842558564815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45955.842558564815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45955.842558564815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45955.842558564815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45955.842558564815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45955.842558564815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45955.842558564815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45955.842558564815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45955.842558564815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45955.842558564815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45955.842558564815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45955.842558564815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45955.842558564815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45955.842558564815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45955.842558564815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45955.842558564815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45955.842558564815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45955.842558564815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45955.842558564815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45955.842558564815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45955.842558564815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45955.842558564815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45955.842558564815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45955.842558564815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45955.842558564815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45955.842558564815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45955.842558564815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45955.842558564815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45955.842558564815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45955.842558564815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45955.842558564815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45955.842558564815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45955.842558564815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45955.842558564815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45955.842558564815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45955.842558564815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45955.842558564815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45955.842558564815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45955.842558564815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45955.842558564815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45955.842558564815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45955.842558564815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45955.842558564815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45955.842558564815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45955.842558564815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45955.842558564815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45955.842558564815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45955.842558564815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45955.842558564815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45955.842558564815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45955.842558564815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45955.842558564815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45955.842558564815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45955.842558564815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45955.842558564815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45955.842558564815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45955.842558564815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45955.842558564815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45955.842558564815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45955.842558564815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45955.842558564815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45955.842558564815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45955.842558564815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45955.842558564815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45955.842558564815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45955.842558564815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45955.842558564815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45955.842558564815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45955.842558564815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45955.842558564815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45955.842558564815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45955.842558564815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45955.842558564815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45955.842558564815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45955.842558564815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45955.842558564815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45955.842558564815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45955.842558564815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45955.842558564815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45955.842558564815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45955.842558564815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45955.842558564815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45955.842558564815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45955.842558564815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45955.842558564815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45955.842558564815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45955.842558564815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45955.842558564815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45955.842558564815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45955.842558564815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45955.842558564815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45955.842558564815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45955.842558564815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45955.842558564815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45955.842558564815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45955.842558564815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45955.842558564815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45955.842558564815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45955.842558564815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45955.842558564815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45955.842558564815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45955.842558564815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45955.842558564815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45955.842558564815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45955.842558564815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45955.842558564815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45955.842558564815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45955.842558564815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45955.842558564815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45955.842558564815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45955.842558564815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45955.842558564815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45955.842558564815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45955.842558564815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45955.842558564815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45955.842558564815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45955.842558564815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45955.842558564815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45955.842558564815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45955.842558564815</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45955.842558564815</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45955.842558564815</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45955.842558564815</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45955.842558564815</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45955.842558564815</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45955.842558564815</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45955.842558564815</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45955.842558564815</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45955.842558564815</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45955.842558564815</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45955.842558564815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45955.842558564815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45955.842558564815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45955.842558564815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45955.842558564815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45955.842558564815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45955.842558564815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45955.842558564815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45955.842558564815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45955.842558564815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45955.842558564815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45955.842558564815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45955.842558564815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45955.842558564815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45955.842558564815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45955.842558564815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45955.842558564815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45955.842558564815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45955.842558564815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45955.842558564815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45955.842558564815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45955.842558564815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45955.842558564815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45955.842558564815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45955.842558564815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45955.842558564815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45955.842558564815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45955.842558564815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45955.842558564815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45955.842558564815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45955.842558564815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45955.842558564815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45955.842558564815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45955.842558564815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45955.842558564815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45955.842558564815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45955.842558564815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45955.842558564815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45955.842558564815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45955.842558564815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45955.842558564815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45955.842558564815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45955.842558564815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45955.842558564815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45955.842558564815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45955.842558564815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45955.842558564815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45955.842558564815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45955.842558564815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45955.842558564815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45955.842558564815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45955.842558564815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45955.842558564815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45955.842558564815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45955.842558564815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45955.842558564815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45955.842558564815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45955.842558564815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45955.842558564815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45955.842558564815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45955.842558564815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45955.842558564815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45955.842558564815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45955.842558564815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45955.842558564815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45955.842558564815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45955.842558564815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45955.842558564815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45955.842558564815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45955.842558564815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45955.842558564815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45955.842558564815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45955.842558564815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45955.842558564815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45955.842558564815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45955.842558564815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45955.842558564815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45955.842558564815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45955.842558564815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45955.842558564815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45955.842558564815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45955.842558564815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45955.842558564815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45955.842558564815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45955.842558564815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45955.842558564815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45955.842558564815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45955.842558564815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45955.842558564815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45955.842558564815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45955.842558564815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45955.842558564815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45955.842558564815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45955.842558564815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45955.842558564815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45955.842558564815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45955.842558564815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45955.842558564815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45955.842558564815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45955.842558564815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45955.842558564815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45955.842558564815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45955.842558564815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45955.842558564815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45955.842558564815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45955.842558564815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45955.842558564815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45955.842558564815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45955.842558564815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45955.842558564815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45955.842558564815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45955.842558564815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45955.842558564815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45955.842558564815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45955.842558564815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45955.842558564815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45955.842558564815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45955.842558564815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45955.842558564815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45955.842558564815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45955.842558564815</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45955.842558564815</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45955.842558564815</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45955.842558564815</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45955.842558564815</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45955.842558564815</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45955.842558564815</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45955.842558564815</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45955.842558564815</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45955.842558564815</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45955.842558564815</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45955.842558564815</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45955.842558564815</v>
      </c>
      <c r="H134" s="107"/>
      <c r="I134" s="103" t="str">
        <f>IFERROR(VLOOKUP(D134,DB!A:F,6,0),"")</f>
        <v/>
      </c>
      <c r="J134" s="102" t="str">
        <f>IFERROR(VLOOKUP(D134,DB!A:G,7,0),"")</f>
        <v/>
      </c>
      <c r="K134" s="108"/>
      <c r="L134" s="109" t="str">
        <f>IFERROR(VLOOKUP(D134,DB!A:I,9,0),"")</f>
        <v/>
      </c>
    </row>
    <row r="135" spans="1:12" ht="31.5" customHeight="1">
      <c r="A135" s="104"/>
      <c r="B135" s="103" t="str">
        <f>IFERROR(VLOOKUP(D135,DB!A:K,11,0),"")</f>
        <v/>
      </c>
      <c r="C135" s="105"/>
      <c r="D135" s="103"/>
      <c r="E135" s="106"/>
      <c r="F135" s="107"/>
      <c r="G135" s="77">
        <f ca="1">IFERROR(NOW()-F135,"-")</f>
        <v>45955.842558564815</v>
      </c>
      <c r="H135" s="107"/>
      <c r="I135" s="103" t="str">
        <f>IFERROR(VLOOKUP(D135,DB!A:F,6,0),"")</f>
        <v/>
      </c>
      <c r="J135" s="102" t="str">
        <f>IFERROR(VLOOKUP(D135,DB!A:G,7,0),"")</f>
        <v/>
      </c>
      <c r="K135" s="108"/>
      <c r="L135" s="109"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2025-10-25T17:13:25Z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