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79" documentId="120_S{2AC9BD13-BADA-5192-A53E-5A8FF88502F6}" xr6:coauthVersionLast="47" xr6:coauthVersionMax="47" xr10:uidLastSave="{9831A391-0C6D-4E2C-AF28-0DB9BB3F34F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G8" i="4"/>
  <c r="G9" i="4"/>
  <c r="G10" i="4"/>
  <c r="G11" i="4"/>
  <c r="G12" i="4"/>
  <c r="G13" i="4"/>
  <c r="G14"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<sst xmlns="http://schemas.openxmlformats.org/spreadsheetml/2006/main" count="180298" uniqueCount="39133">
  <si>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</si>
  <si>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</si>
  <si>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</si>
  <si>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</si>
  <si>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</si>
  <si>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</si>
  <si>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</si>
  <si>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</si>
  <si>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</si>
  <si>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</si>
  <si>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</si>
  <si>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</si>
  <si>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</si>
  <si>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</si>
  <si>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</si>
  <si>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</si>
  <si>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</si>
  <si>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</si>
  <si>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</si>
  <si>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</si>
  <si>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</si>
  <si>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</si>
  <si>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</si>
  <si>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</si>
  <si>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</si>
  <si>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</si>
  <si>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</si>
  <si>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</si>
  <si>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</si>
  <si>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</si>
  <si>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</si>
  <si>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</si>
  <si>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</si>
  <si>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</si>
  <si>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</si>
  <si>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</si>
  <si>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</si>
  <si>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</si>
  <si>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</si>
  <si>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</si>
  <si>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</si>
  <si>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</si>
  <si>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</si>
  <si>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</si>
  <si>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</si>
  <si>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</si>
  <si>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</si>
  <si>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</si>
  <si>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</si>
  <si>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</si>
  <si>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</si>
  <si>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</si>
  <si>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</si>
  <si>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</si>
  <si>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</si>
  <si>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</si>
  <si>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</si>
  <si>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</si>
  <si>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</si>
  <si>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</si>
  <si>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</si>
  <si>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</si>
  <si>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</si>
  <si>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</si>
  <si>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</si>
  <si>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</si>
  <si>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</si>
  <si>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</si>
  <si>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</si>
  <si>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</si>
  <si>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</si>
  <si>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</si>
  <si>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</si>
  <si>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</si>
  <si>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</si>
  <si>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</si>
  <si>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</si>
  <si>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</si>
  <si>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</si>
  <si>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</si>
  <si>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</si>
  <si>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</si>
  <si>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</si>
  <si>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</si>
  <si>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</si>
  <si>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</si>
  <si>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</si>
  <si>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</si>
  <si>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</si>
  <si>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</si>
  <si>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</si>
  <si>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</si>
  <si>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</si>
  <si>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</si>
  <si>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</si>
  <si>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</si>
  <si>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</si>
  <si>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</si>
  <si>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</si>
  <si>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</si>
  <si>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</si>
  <si>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</si>
  <si>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</si>
  <si>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</si>
  <si>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</si>
  <si>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</si>
  <si>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</si>
  <si>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</si>
  <si>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</si>
  <si>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</si>
  <si>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</si>
  <si>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</si>
  <si>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</si>
  <si>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</si>
  <si>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</si>
  <si>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</si>
  <si>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</si>
  <si>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</si>
  <si>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</si>
  <si>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</si>
  <si>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</si>
  <si>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</si>
  <si>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</si>
  <si>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</si>
  <si>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</si>
  <si>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</si>
  <si>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</si>
  <si>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</si>
  <si>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</si>
  <si>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</si>
  <si>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</si>
  <si>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</si>
  <si>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</si>
  <si>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</si>
  <si>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</si>
  <si>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</si>
  <si>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</si>
  <si>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</si>
  <si>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</si>
  <si>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</si>
  <si>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</si>
  <si>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</si>
  <si>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</si>
  <si>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</si>
  <si>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</si>
  <si>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</si>
  <si>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</si>
  <si>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</si>
  <si>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</si>
  <si>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</si>
  <si>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</si>
  <si>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</si>
  <si>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</si>
  <si>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</si>
  <si>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</si>
  <si>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</si>
  <si>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</si>
  <si>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</si>
  <si>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</si>
  <si>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</si>
  <si>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</si>
  <si>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</si>
  <si>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</si>
  <si>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</si>
  <si>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</si>
  <si>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</si>
  <si>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</si>
  <si>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</si>
  <si>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</si>
  <si>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</si>
  <si>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</si>
  <si>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</si>
  <si>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</si>
  <si>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</si>
  <si>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</si>
  <si>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</si>
  <si>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</si>
  <si>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</si>
  <si>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</si>
  <si>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</si>
  <si>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</si>
  <si>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</si>
  <si>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</si>
  <si>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</si>
  <si>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</si>
  <si>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</si>
  <si>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</si>
  <si>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</si>
  <si>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</si>
  <si>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</si>
  <si>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</si>
  <si>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</si>
  <si>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</si>
  <si>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</si>
  <si>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</si>
  <si>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</si>
  <si>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</si>
  <si>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</si>
  <si>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</si>
  <si>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</si>
  <si>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</si>
  <si>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</si>
  <si>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</si>
  <si>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</si>
  <si>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</si>
  <si>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</si>
  <si>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</si>
  <si>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</si>
  <si>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</si>
  <si>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</si>
  <si>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</si>
  <si>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</si>
  <si>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</si>
  <si>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</si>
  <si>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</si>
  <si>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</si>
  <si>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</si>
  <si>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</si>
  <si>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</si>
  <si>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</si>
  <si>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</si>
  <si>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</si>
  <si>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</si>
  <si>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</si>
  <si>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</si>
  <si>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</si>
  <si>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</si>
  <si>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</si>
  <si>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</si>
  <si>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</si>
  <si>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</si>
  <si>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</si>
  <si>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</si>
  <si>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</si>
  <si>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</si>
  <si>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</si>
  <si>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</si>
  <si>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</si>
  <si>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</si>
  <si>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</si>
  <si>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</si>
  <si>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</si>
  <si>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</si>
  <si>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</si>
  <si>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</si>
  <si>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</si>
  <si>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</si>
  <si>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</si>
  <si>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</si>
  <si>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</si>
  <si>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</si>
  <si>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</si>
  <si>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</si>
  <si>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</si>
  <si>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</si>
  <si>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</si>
  <si>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</si>
  <si>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</si>
  <si>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</si>
  <si>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</si>
  <si>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</si>
  <si>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</si>
  <si>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</si>
  <si>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</si>
  <si>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</si>
  <si>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</si>
  <si>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</si>
  <si>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</si>
  <si>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</si>
  <si>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</si>
  <si>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</si>
  <si>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</si>
  <si>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</si>
  <si>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</si>
  <si>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</si>
  <si>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</si>
  <si>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</si>
  <si>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</si>
  <si>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</si>
  <si>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</si>
  <si>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</si>
  <si>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</si>
  <si>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</si>
  <si>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</si>
  <si>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</si>
  <si>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</si>
  <si>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</si>
  <si>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</si>
  <si>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</si>
  <si>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</si>
  <si>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</si>
  <si>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</si>
  <si>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</si>
  <si>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</si>
  <si>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</si>
  <si>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</si>
  <si>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</si>
  <si>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</si>
  <si>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</si>
  <si>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</si>
  <si>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</si>
  <si>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</si>
  <si>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</si>
  <si>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</si>
  <si>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</si>
  <si>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</si>
  <si>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</si>
  <si>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</si>
  <si>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</si>
  <si>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</si>
  <si>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</si>
  <si>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</si>
  <si>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</si>
  <si>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</si>
  <si>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</si>
  <si>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</si>
  <si>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</si>
  <si>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</si>
  <si>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</si>
  <si>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</si>
  <si>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</si>
  <si>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</si>
  <si>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</si>
  <si>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</si>
  <si>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</si>
  <si>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</si>
  <si>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</si>
  <si>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</si>
  <si>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</si>
  <si>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</si>
  <si>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</si>
  <si>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</si>
  <si>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</si>
  <si>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</si>
  <si>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</si>
  <si>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</si>
  <si>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</si>
  <si>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</si>
  <si>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</si>
  <si>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</si>
  <si>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</si>
  <si>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</si>
  <si>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</si>
  <si>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</si>
  <si>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</si>
  <si>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</si>
  <si>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</si>
  <si>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</si>
  <si>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</si>
  <si>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</si>
  <si>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</si>
  <si>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</si>
  <si>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</si>
  <si>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</si>
  <si>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</si>
  <si>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</si>
  <si>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</si>
  <si>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</si>
  <si>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</si>
  <si>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</si>
  <si>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</si>
  <si>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</si>
  <si>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</si>
  <si>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</si>
  <si>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</si>
  <si>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</si>
  <si>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</si>
  <si>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</si>
  <si>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</si>
  <si>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</si>
  <si>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</si>
  <si>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</si>
  <si>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</si>
  <si>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</si>
  <si>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</si>
  <si>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</si>
  <si>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</si>
  <si>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</si>
  <si>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</si>
  <si>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</si>
  <si>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</si>
  <si>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</si>
  <si>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</si>
  <si>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</si>
  <si>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</si>
  <si>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</si>
  <si>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</si>
  <si>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</si>
  <si>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</si>
  <si>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</si>
  <si>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</si>
  <si>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</si>
  <si>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</si>
  <si>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</si>
  <si>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</si>
  <si>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</si>
  <si>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</si>
  <si>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</si>
  <si>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</si>
  <si>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</si>
  <si>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</si>
  <si>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</si>
  <si>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</si>
  <si>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</si>
  <si>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</si>
  <si>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</si>
  <si>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</si>
  <si>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</si>
  <si>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</si>
  <si>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</si>
  <si>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</si>
  <si>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</si>
  <si>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</si>
  <si>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</si>
  <si>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</si>
  <si>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</si>
  <si>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</si>
  <si>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</si>
  <si>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</si>
  <si>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</si>
  <si>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</si>
  <si>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</si>
  <si>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</si>
  <si>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</si>
  <si>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</si>
  <si>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</si>
  <si>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</si>
  <si>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</si>
  <si>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</si>
  <si>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</si>
  <si>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</si>
  <si>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</si>
  <si>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</si>
  <si>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</si>
  <si>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</si>
  <si>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</si>
  <si>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</si>
  <si>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</si>
  <si>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</si>
  <si>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</si>
  <si>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</si>
  <si>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</si>
  <si>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</si>
  <si>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</si>
  <si>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</si>
  <si>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</si>
  <si>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</si>
  <si>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</si>
  <si>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</si>
  <si>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</si>
  <si>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</si>
  <si>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</si>
  <si>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</si>
  <si>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</si>
  <si>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</si>
  <si>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</si>
  <si>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</si>
  <si>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</si>
  <si>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</si>
  <si>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</si>
  <si>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</si>
  <si>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</si>
  <si>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</si>
  <si>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</si>
  <si>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</si>
  <si>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</si>
  <si>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</si>
  <si>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</si>
  <si>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</si>
  <si>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</si>
  <si>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</si>
  <si>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</si>
  <si>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</si>
  <si>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</si>
  <si>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</si>
  <si>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</si>
  <si>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</si>
  <si>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</si>
  <si>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</si>
  <si>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</si>
  <si>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</si>
  <si>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</si>
  <si>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</si>
  <si>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</si>
  <si>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</si>
  <si>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</si>
  <si>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</si>
  <si>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</si>
  <si>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</si>
  <si>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</si>
  <si>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</si>
  <si>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</si>
  <si>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</si>
  <si>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</si>
  <si>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</si>
  <si>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</si>
  <si>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</si>
  <si>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</si>
  <si>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</si>
  <si>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</si>
  <si>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</si>
  <si>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</si>
  <si>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</si>
  <si>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</si>
  <si>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</si>
  <si>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</si>
  <si>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</si>
  <si>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</si>
  <si>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</si>
  <si>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</si>
  <si>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</si>
  <si>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</si>
  <si>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</si>
  <si>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</si>
  <si>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</si>
  <si>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</si>
  <si>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</si>
  <si>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</si>
  <si>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</si>
  <si>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</si>
  <si>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</si>
  <si>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</si>
  <si>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</si>
  <si>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</si>
  <si>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</si>
  <si>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</si>
  <si>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</si>
  <si>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</si>
  <si>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</si>
  <si>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</si>
  <si>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</si>
  <si>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</si>
  <si>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</si>
  <si>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</si>
  <si>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</si>
  <si>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</si>
  <si>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</si>
  <si>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</si>
  <si>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</si>
  <si>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</si>
  <si>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</si>
  <si>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</si>
  <si>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</si>
  <si>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</si>
  <si>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</si>
  <si>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</si>
  <si>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</si>
  <si>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</si>
  <si>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</si>
  <si>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</si>
  <si>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</si>
  <si>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</si>
  <si>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</si>
  <si>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</si>
  <si>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</si>
  <si>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</si>
  <si>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</si>
  <si>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</si>
  <si>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</si>
  <si>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</si>
  <si>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</si>
  <si>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</si>
  <si>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</si>
  <si>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</si>
  <si>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</si>
  <si>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</si>
  <si>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</si>
  <si>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</si>
  <si>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</si>
  <si>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</si>
  <si>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</si>
  <si>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</si>
  <si>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</si>
  <si>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</si>
  <si>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</si>
  <si>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</si>
  <si>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</si>
  <si>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</si>
  <si>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</si>
  <si>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</si>
  <si>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</si>
  <si>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</si>
  <si>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</si>
  <si>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</si>
  <si>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</si>
  <si>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</si>
  <si>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</si>
  <si>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</si>
  <si>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</si>
  <si>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</si>
  <si>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</si>
  <si>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</si>
  <si>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</si>
  <si>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</si>
  <si>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</si>
  <si>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</si>
  <si>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</si>
  <si>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</si>
  <si>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</si>
  <si>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</si>
  <si>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</si>
  <si>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</si>
  <si>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</si>
  <si>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</si>
  <si>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</si>
  <si>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</si>
  <si>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</si>
  <si>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</si>
  <si>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</si>
  <si>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</si>
  <si>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</si>
  <si>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</si>
  <si>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</si>
  <si>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</si>
  <si>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</si>
  <si>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</si>
  <si>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</si>
  <si>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</si>
  <si>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</si>
  <si>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</si>
  <si>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</si>
  <si>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</si>
  <si>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</si>
  <si>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</si>
  <si>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</si>
  <si>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</si>
  <si>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</si>
  <si>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</si>
  <si>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</si>
  <si>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</si>
  <si>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</si>
  <si>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</si>
  <si>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</si>
  <si>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</si>
  <si>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</si>
  <si>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</si>
  <si>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</si>
  <si>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</si>
  <si>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</si>
  <si>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</si>
  <si>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</si>
  <si>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</si>
  <si>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</si>
  <si>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</si>
  <si>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</si>
  <si>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</si>
  <si>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</si>
  <si>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</si>
  <si>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</si>
  <si>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</si>
  <si>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</si>
  <si>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</si>
  <si>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</si>
  <si>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</si>
  <si>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</si>
  <si>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</si>
  <si>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</si>
  <si>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</si>
  <si>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</si>
  <si>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</si>
  <si>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</si>
  <si>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</si>
  <si>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</si>
  <si>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</si>
  <si>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</si>
  <si>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</si>
  <si>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</si>
  <si>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</si>
  <si>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</si>
  <si>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</si>
  <si>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</si>
  <si>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</si>
  <si>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</si>
  <si>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</si>
  <si>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</si>
  <si>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</si>
  <si>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</si>
  <si>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</si>
  <si>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</si>
  <si>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</si>
  <si>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</si>
  <si>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</si>
  <si>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</si>
  <si>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</si>
  <si>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</si>
  <si>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</si>
  <si>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</si>
  <si>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</si>
  <si>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</si>
  <si>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</si>
  <si>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</si>
  <si>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</si>
  <si>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</si>
  <si>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</si>
  <si>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</si>
  <si>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</si>
  <si>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</si>
  <si>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</si>
  <si>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</si>
  <si>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</si>
  <si>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</si>
  <si>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</si>
  <si>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</si>
  <si>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</si>
  <si>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</si>
  <si>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</si>
  <si>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</si>
  <si>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</si>
  <si>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</si>
  <si>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</si>
  <si>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</si>
  <si>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</si>
  <si>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</si>
  <si>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</si>
  <si>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</si>
  <si>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</si>
  <si>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</si>
  <si>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</si>
  <si>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</si>
  <si>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</si>
  <si>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</si>
  <si>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</si>
  <si>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</si>
  <si>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</si>
  <si>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</si>
  <si>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</si>
  <si>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</si>
  <si>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</si>
  <si>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</si>
  <si>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</si>
  <si>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</si>
  <si>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</si>
  <si>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</si>
  <si>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</si>
  <si>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</si>
  <si>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</si>
  <si>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</si>
  <si>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</si>
  <si>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</si>
  <si>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</si>
  <si>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</si>
  <si>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</si>
  <si>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</si>
  <si>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</si>
  <si>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</si>
  <si>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</si>
  <si>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</si>
  <si>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</si>
  <si>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</si>
  <si>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</si>
  <si>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</si>
  <si>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</si>
  <si>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</si>
  <si>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</si>
  <si>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</si>
  <si>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</si>
  <si>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</si>
  <si>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</si>
  <si>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</si>
  <si>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</si>
  <si>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</si>
  <si>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</si>
  <si>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</si>
  <si>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</si>
  <si>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</si>
  <si>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</si>
  <si>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</si>
  <si>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</si>
  <si>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</si>
  <si>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</si>
  <si>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</si>
  <si>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</si>
  <si>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</si>
  <si>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</si>
  <si>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</si>
  <si>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</si>
  <si>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</si>
  <si>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</si>
  <si>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</si>
  <si>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</si>
  <si>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</si>
  <si>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</si>
  <si>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</si>
  <si>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</si>
  <si>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</si>
  <si>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</si>
  <si>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</si>
  <si>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</si>
  <si>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</si>
  <si>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</si>
  <si>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</si>
  <si>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</si>
  <si>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</si>
  <si>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</si>
  <si>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</si>
  <si>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</si>
  <si>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</si>
  <si>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</si>
  <si>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</si>
  <si>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</si>
  <si>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</si>
  <si>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</si>
  <si>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</si>
  <si>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</si>
  <si>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</si>
  <si>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</si>
  <si>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</si>
  <si>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</si>
  <si>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</si>
  <si>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</si>
  <si>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</si>
  <si>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</si>
  <si>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</si>
  <si>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</si>
  <si>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</si>
  <si>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</si>
  <si>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</si>
  <si>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</si>
  <si>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</si>
  <si>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</si>
  <si>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</si>
  <si>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</si>
  <si>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</si>
  <si>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</si>
  <si>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</si>
  <si>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</si>
  <si>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</si>
  <si>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</si>
  <si>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</si>
  <si>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</si>
  <si>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</si>
  <si>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</si>
  <si>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</si>
  <si>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</si>
  <si>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</si>
  <si>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</si>
  <si>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</si>
  <si>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</si>
  <si>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</si>
  <si>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</si>
  <si>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</si>
  <si>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</si>
  <si>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</si>
  <si>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</si>
  <si>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</si>
  <si>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</si>
  <si>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</si>
  <si>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</si>
  <si>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</si>
  <si>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</si>
  <si>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</si>
  <si>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</si>
  <si>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</si>
  <si>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</si>
  <si>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</si>
  <si>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</si>
  <si>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</si>
  <si>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</si>
  <si>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</si>
  <si>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</si>
  <si>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</si>
  <si>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</si>
  <si>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</si>
  <si>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</si>
  <si>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</si>
  <si>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</si>
  <si>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</si>
  <si>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</si>
  <si>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</si>
  <si>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</si>
  <si>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</si>
  <si>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</si>
  <si>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</si>
  <si>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</si>
  <si>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</si>
  <si>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</si>
  <si>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</si>
  <si>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</si>
  <si>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</si>
  <si>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</si>
  <si>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</si>
  <si>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</si>
  <si>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</si>
  <si>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</si>
  <si>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</si>
  <si>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</si>
  <si>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</si>
  <si>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</si>
  <si>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</si>
  <si>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</si>
  <si>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</si>
  <si>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</si>
  <si>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</si>
  <si>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</si>
  <si>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</si>
  <si>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</si>
  <si>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</si>
  <si>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</si>
  <si>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</si>
  <si>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</si>
  <si>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</si>
  <si>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</si>
  <si>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</si>
  <si>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</si>
  <si>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</si>
  <si>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</si>
  <si>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</si>
  <si>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</si>
  <si>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</si>
  <si>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</si>
  <si>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</si>
  <si>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</si>
  <si>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</si>
  <si>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</si>
  <si>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</si>
  <si>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</si>
  <si>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</si>
  <si>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</si>
  <si>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</si>
  <si>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</si>
  <si>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</si>
  <si>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</si>
  <si>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</si>
  <si>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</si>
  <si>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</si>
  <si>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</si>
  <si>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</si>
  <si>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</si>
  <si>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</si>
  <si>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</si>
  <si>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</si>
  <si>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</si>
  <si>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</si>
  <si>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</si>
  <si>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</si>
  <si>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</si>
  <si>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</si>
  <si>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</si>
  <si>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</si>
  <si>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</si>
  <si>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</si>
  <si>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</si>
  <si>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</si>
  <si>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</si>
  <si>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</si>
  <si>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</si>
  <si>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</si>
  <si>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</si>
  <si>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</si>
  <si>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</si>
  <si>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</si>
  <si>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</si>
  <si>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</si>
  <si>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</si>
  <si>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</si>
  <si>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</si>
  <si>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</si>
  <si>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</si>
  <si>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</si>
  <si>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</si>
  <si>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</si>
  <si>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</si>
  <si>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</si>
  <si>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</si>
  <si>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</si>
  <si>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</si>
  <si>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</si>
  <si>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</si>
  <si>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</si>
  <si>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</si>
  <si>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</si>
  <si>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</si>
  <si>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</si>
  <si>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</si>
  <si>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</si>
  <si>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</si>
  <si>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</si>
  <si>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</si>
  <si>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</si>
  <si>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</si>
  <si>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</si>
  <si>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</si>
  <si>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</si>
  <si>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</si>
  <si>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</si>
  <si>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</si>
  <si>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</si>
  <si>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</si>
  <si>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</si>
  <si>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</si>
  <si>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</si>
  <si>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</si>
  <si>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</si>
  <si>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</si>
  <si>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</si>
  <si>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</si>
  <si>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</si>
  <si>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</si>
  <si>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</si>
  <si>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</si>
  <si>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</si>
  <si>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</si>
  <si>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</si>
  <si>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</si>
  <si>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</si>
  <si>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</si>
  <si>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</si>
  <si>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</si>
  <si>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</si>
  <si>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</si>
  <si>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</si>
  <si>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</si>
  <si>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</si>
  <si>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</si>
  <si>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</si>
  <si>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</si>
  <si>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</si>
  <si>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</si>
  <si>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</si>
  <si>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</si>
  <si>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</si>
  <si>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</si>
  <si>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</si>
  <si>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</si>
  <si>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</si>
  <si>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</si>
  <si>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</si>
  <si>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</si>
  <si>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</si>
  <si>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</si>
  <si>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</si>
  <si>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</si>
  <si>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</si>
  <si>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</si>
  <si>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</si>
  <si>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</si>
  <si>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</si>
  <si>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</si>
  <si>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</si>
  <si>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</si>
  <si>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</si>
  <si>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</si>
  <si>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</si>
  <si>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</si>
  <si>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</si>
  <si>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</si>
  <si>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</si>
  <si>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</si>
  <si>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</si>
  <si>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</si>
  <si>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</si>
  <si>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</si>
  <si>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</si>
  <si>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</si>
  <si>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</si>
  <si>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</si>
  <si>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</si>
  <si>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</si>
  <si>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</si>
  <si>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</si>
  <si>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</si>
  <si>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</si>
  <si>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</si>
  <si>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</si>
  <si>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</si>
  <si>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</si>
  <si>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</si>
  <si>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</si>
  <si>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</si>
  <si>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</si>
  <si>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</si>
  <si>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</si>
  <si>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</si>
  <si>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</si>
  <si>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</si>
  <si>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</si>
  <si>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</si>
  <si>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</si>
  <si>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</si>
  <si>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</si>
  <si>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</si>
  <si>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</si>
  <si>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</si>
  <si>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</si>
  <si>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</si>
  <si>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</si>
  <si>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</si>
  <si>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</si>
  <si>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</si>
  <si>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</si>
  <si>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</si>
  <si>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</si>
  <si>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</si>
  <si>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</si>
  <si>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</si>
  <si>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</si>
  <si>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</si>
  <si>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</si>
  <si>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</si>
  <si>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</si>
  <si>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</si>
  <si>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</si>
  <si>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</si>
  <si>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</si>
  <si>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</si>
  <si>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</si>
  <si>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</si>
  <si>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</si>
  <si>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</si>
  <si>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</si>
  <si>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</si>
  <si>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</si>
  <si>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</si>
  <si>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</si>
  <si>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</si>
  <si>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</si>
  <si>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</si>
  <si>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</si>
  <si>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</si>
  <si>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</si>
  <si>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</si>
  <si>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</si>
  <si>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</si>
  <si>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</si>
  <si>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</si>
  <si>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</si>
  <si>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</si>
  <si>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</si>
  <si>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</si>
  <si>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</si>
  <si>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</si>
  <si>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</si>
  <si>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</si>
  <si>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</si>
  <si>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</si>
  <si>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</si>
  <si>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</si>
  <si>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</si>
  <si>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</si>
  <si>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</si>
  <si>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</si>
  <si>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</si>
  <si>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</si>
  <si>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</si>
  <si>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</si>
  <si>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</si>
  <si>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</si>
  <si>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</si>
  <si>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</si>
  <si>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</si>
  <si>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</si>
  <si>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</si>
  <si>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</si>
  <si>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</si>
  <si>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</si>
  <si>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</si>
  <si>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</si>
  <si>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</si>
  <si>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</si>
  <si>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</si>
  <si>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</si>
  <si>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</si>
  <si>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</si>
  <si>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</si>
  <si>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</si>
  <si>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</si>
  <si>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</si>
  <si>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</si>
  <si>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</si>
  <si>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</si>
  <si>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</si>
  <si>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</si>
  <si>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</si>
  <si>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</si>
  <si>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</si>
  <si>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</si>
  <si>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</si>
  <si>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</si>
  <si>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</si>
  <si>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</si>
  <si>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</si>
  <si>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</si>
  <si>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</si>
  <si>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</si>
  <si>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</si>
  <si>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</si>
  <si>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</si>
  <si>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</si>
  <si>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</si>
  <si>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</si>
  <si>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</si>
  <si>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</si>
  <si>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</si>
  <si>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</si>
  <si>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</si>
  <si>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</si>
  <si>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</si>
  <si>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</si>
  <si>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</si>
  <si>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</si>
  <si>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</si>
  <si>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</si>
  <si>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</si>
  <si>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</si>
  <si>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</si>
  <si>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</si>
  <si>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</si>
  <si>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</si>
  <si>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</si>
  <si>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</si>
  <si>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</si>
  <si>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</si>
  <si>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</si>
  <si>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</si>
  <si>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</si>
  <si>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</si>
  <si>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</si>
  <si>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</si>
  <si>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</si>
  <si>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</si>
  <si>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</si>
  <si>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</si>
  <si>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</si>
  <si>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</si>
  <si>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</si>
  <si>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</si>
  <si>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</si>
  <si>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</si>
  <si>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</si>
  <si>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</si>
  <si>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</si>
  <si>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</si>
  <si>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</si>
  <si>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</si>
  <si>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</si>
  <si>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</si>
  <si>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</si>
  <si>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</si>
  <si>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</si>
  <si>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</si>
  <si>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</si>
  <si>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</si>
  <si>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</si>
  <si>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</si>
  <si>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</si>
  <si>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</si>
  <si>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</si>
  <si>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</si>
  <si>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</si>
  <si>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</si>
  <si>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</si>
  <si>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</si>
  <si>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</si>
  <si>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</si>
  <si>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</si>
  <si>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</si>
  <si>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</si>
  <si>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</si>
  <si>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</si>
  <si>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</si>
  <si>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</si>
  <si>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</si>
  <si>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</si>
  <si>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</si>
  <si>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</si>
  <si>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</si>
  <si>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</si>
  <si>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</si>
  <si>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</si>
  <si>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</si>
  <si>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</si>
  <si>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</si>
  <si>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</si>
  <si>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</si>
  <si>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</si>
  <si>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</si>
  <si>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</si>
  <si>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</si>
  <si>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</si>
  <si>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</si>
  <si>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</si>
  <si>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</si>
  <si>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</si>
  <si>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</si>
  <si>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</si>
  <si>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</si>
  <si>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</si>
  <si>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</si>
  <si>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</si>
  <si>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</si>
  <si>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</si>
  <si>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</si>
  <si>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</si>
  <si>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</si>
  <si>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</si>
  <si>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</si>
  <si>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</si>
  <si>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</si>
  <si>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</si>
  <si>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</si>
  <si>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</si>
  <si>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</si>
  <si>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</si>
  <si>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</si>
  <si>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</si>
  <si>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</si>
  <si>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</si>
  <si>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</si>
  <si>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</si>
  <si>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</si>
  <si>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</si>
  <si>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</si>
  <si>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</si>
  <si>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</si>
  <si>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</si>
  <si>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</si>
  <si>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</si>
  <si>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</si>
  <si>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</si>
  <si>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</si>
  <si>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</si>
  <si>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</si>
  <si>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</si>
  <si>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</si>
  <si>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</si>
  <si>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</si>
  <si>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</si>
  <si>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</si>
  <si>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</si>
  <si>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</si>
  <si>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</si>
  <si>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</si>
  <si>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</si>
  <si>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</si>
  <si>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</si>
  <si>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</si>
  <si>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</si>
  <si>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</si>
  <si>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</si>
  <si>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</si>
  <si>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</si>
  <si>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</si>
  <si>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</si>
  <si>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</si>
  <si>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</si>
  <si>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</si>
  <si>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</si>
  <si>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</si>
  <si>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</si>
  <si>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</si>
  <si>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</si>
  <si>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</si>
  <si>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</si>
  <si>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</si>
  <si>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</si>
  <si>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</si>
  <si>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</si>
  <si>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</si>
  <si>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</si>
  <si>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</si>
  <si>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</si>
  <si>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</si>
  <si>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</si>
  <si>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</si>
  <si>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</si>
  <si>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</si>
  <si>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</si>
  <si>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</si>
  <si>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</si>
  <si>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</si>
  <si>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</si>
  <si>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</si>
  <si>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</si>
  <si>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</si>
  <si>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</si>
  <si>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</si>
  <si>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</si>
  <si>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</si>
  <si>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</si>
  <si>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</si>
  <si>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</si>
  <si>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</si>
  <si>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</si>
  <si>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</si>
  <si>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</si>
  <si>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</si>
  <si>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</si>
  <si>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</si>
  <si>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</si>
  <si>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</si>
  <si>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</si>
  <si>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</si>
  <si>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</si>
  <si>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</si>
  <si>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</si>
  <si>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</si>
  <si>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</si>
  <si>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</si>
  <si>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</si>
  <si>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</si>
  <si>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</si>
  <si>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</si>
  <si>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</si>
  <si>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</si>
  <si>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</si>
  <si>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</si>
  <si>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</si>
  <si>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</si>
  <si>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</si>
  <si>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</si>
  <si>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</si>
  <si>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</si>
  <si>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</si>
  <si>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</si>
  <si>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</si>
  <si>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</si>
  <si>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</si>
  <si>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</si>
  <si>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</si>
  <si>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</si>
  <si>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</si>
  <si>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</si>
  <si>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</si>
  <si>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</si>
  <si>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</si>
  <si>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</si>
  <si>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</si>
  <si>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</si>
  <si>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</si>
  <si>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</si>
  <si>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</si>
  <si>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</si>
  <si>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</si>
  <si>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</si>
  <si>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</si>
  <si>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</si>
  <si>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</si>
  <si>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</si>
  <si>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</si>
  <si>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</si>
  <si>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</si>
  <si>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</si>
  <si>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</si>
  <si>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</si>
  <si>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</si>
  <si>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</si>
  <si>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</si>
  <si>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</si>
  <si>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</si>
  <si>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</si>
  <si>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</si>
  <si>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</si>
  <si>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</si>
  <si>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</si>
  <si>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</si>
  <si>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</si>
  <si>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</si>
  <si>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</si>
  <si>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</si>
  <si>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</si>
  <si>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</si>
  <si>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</si>
  <si>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</si>
  <si>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</si>
  <si>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</si>
  <si>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</si>
  <si>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</si>
  <si>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</si>
  <si>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</si>
  <si>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</si>
  <si>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</si>
  <si>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</si>
  <si>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</si>
  <si>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</si>
  <si>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</si>
  <si>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</si>
  <si>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</si>
  <si>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</si>
  <si>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</si>
  <si>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</si>
  <si>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</si>
  <si>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</si>
  <si>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</si>
  <si>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</si>
  <si>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</si>
  <si>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</si>
  <si>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</si>
  <si>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</si>
  <si>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</si>
  <si>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</si>
  <si>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</si>
  <si>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</si>
  <si>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</si>
  <si>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</si>
  <si>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</si>
  <si>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</si>
  <si>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</si>
  <si>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</si>
  <si>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</si>
  <si>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</si>
  <si>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</si>
  <si>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</si>
  <si>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</si>
  <si>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</si>
  <si>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</si>
  <si>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</si>
  <si>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</si>
  <si>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</si>
  <si>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</si>
  <si>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</si>
  <si>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</si>
  <si>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</si>
  <si>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</si>
  <si>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</si>
  <si>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</si>
  <si>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</si>
  <si>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</si>
  <si>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</si>
  <si>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</si>
  <si>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</si>
  <si>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</si>
  <si>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</si>
  <si>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</si>
  <si>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</si>
  <si>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</si>
  <si>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</si>
  <si>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</si>
  <si>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</si>
  <si>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</si>
  <si>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</si>
  <si>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</si>
  <si>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</si>
  <si>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</si>
  <si>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</si>
  <si>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</si>
  <si>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</si>
  <si>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</si>
  <si>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</si>
  <si>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</si>
  <si>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</si>
  <si>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</si>
  <si>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</si>
  <si>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</si>
  <si>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</si>
  <si>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</si>
  <si>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</si>
  <si>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</si>
  <si>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</si>
  <si>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</si>
  <si>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</si>
  <si>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</si>
  <si>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</si>
  <si>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</si>
  <si>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</si>
  <si>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</si>
  <si>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</si>
  <si>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</si>
  <si>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</si>
  <si>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</si>
  <si>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</si>
  <si>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</si>
  <si>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</si>
  <si>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</si>
  <si>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</si>
  <si>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</si>
  <si>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</si>
  <si>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</si>
  <si>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</si>
  <si>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</si>
  <si>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</si>
  <si>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</si>
  <si>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</si>
  <si>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</si>
  <si>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</si>
  <si>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</si>
  <si>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</si>
  <si>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</si>
  <si>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</si>
  <si>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</si>
  <si>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</si>
  <si>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</si>
  <si>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</si>
  <si>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</si>
  <si>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</si>
  <si>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</si>
  <si>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</si>
  <si>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</si>
  <si>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</si>
  <si>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</si>
  <si>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</si>
  <si>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</si>
  <si>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</si>
  <si>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</si>
  <si>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</si>
  <si>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</si>
  <si>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</si>
  <si>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</si>
  <si>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</si>
  <si>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</si>
  <si>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</si>
  <si>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</si>
  <si>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</si>
  <si>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</si>
  <si>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</si>
  <si>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</si>
  <si>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</si>
  <si>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</si>
  <si>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</si>
  <si>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</si>
  <si>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</si>
  <si>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</si>
  <si>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</si>
  <si>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</si>
  <si>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</si>
  <si>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</si>
  <si>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</si>
  <si>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</si>
  <si>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</si>
  <si>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</si>
  <si>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</si>
  <si>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</si>
  <si>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</si>
  <si>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</si>
  <si>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</si>
  <si>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</si>
  <si>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</si>
  <si>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</si>
  <si>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</si>
  <si>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</si>
  <si>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</si>
  <si>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</si>
  <si>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</si>
  <si>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</si>
  <si>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</si>
  <si>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</si>
  <si>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</si>
  <si>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</si>
  <si>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</si>
  <si>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</si>
  <si>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</si>
  <si>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</si>
  <si>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</si>
  <si>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</si>
  <si>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</si>
  <si>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</si>
  <si>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</si>
  <si>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</si>
  <si>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</si>
  <si>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</si>
  <si>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</si>
  <si>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</si>
  <si>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</si>
  <si>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</si>
  <si>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</si>
  <si>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</si>
  <si>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</si>
  <si>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</si>
  <si>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</si>
  <si>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</si>
  <si>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</si>
  <si>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</si>
  <si>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</si>
  <si>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</si>
  <si>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</si>
  <si>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</si>
  <si>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</si>
  <si>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</si>
  <si>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</si>
  <si>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</si>
  <si>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</si>
  <si>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</si>
  <si>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</si>
  <si>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</si>
  <si>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</si>
  <si>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</si>
  <si>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</si>
  <si>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</si>
  <si>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</si>
  <si>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</si>
  <si>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</si>
  <si>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</si>
  <si>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</si>
  <si>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</si>
  <si>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</si>
  <si>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</si>
  <si>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</si>
  <si>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</si>
  <si>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</si>
  <si>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</si>
  <si>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</si>
  <si>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</si>
  <si>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</si>
  <si>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</si>
  <si>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</si>
  <si>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</si>
  <si>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</si>
  <si>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</si>
  <si>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</si>
  <si>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</si>
  <si>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</si>
  <si>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</si>
  <si>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</si>
  <si>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</si>
  <si>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</si>
  <si>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</si>
  <si>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</si>
  <si>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</si>
  <si>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</si>
  <si>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</si>
  <si>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</si>
  <si>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</si>
  <si>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</si>
  <si>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</si>
  <si>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</si>
  <si>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</si>
  <si>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</si>
  <si>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</si>
  <si>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</si>
  <si>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</si>
  <si>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</si>
  <si>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</si>
  <si>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</si>
  <si>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</si>
  <si>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</si>
  <si>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</si>
  <si>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</si>
  <si>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</si>
  <si>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</si>
  <si>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</si>
  <si>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</si>
  <si>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</si>
  <si>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</si>
  <si>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</si>
  <si>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</si>
  <si>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</si>
  <si>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</si>
  <si>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</si>
  <si>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</si>
  <si>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</si>
  <si>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</si>
  <si>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</si>
  <si>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</si>
  <si>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</si>
  <si>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</si>
  <si>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</si>
  <si>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</si>
  <si>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</si>
  <si>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</si>
  <si>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</si>
  <si>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</si>
  <si>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</si>
  <si>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</si>
  <si>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</si>
  <si>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</si>
  <si>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</si>
  <si>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</si>
  <si>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</si>
  <si>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</si>
  <si>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</si>
  <si>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</si>
  <si>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</si>
  <si>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</si>
  <si>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</si>
  <si>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</si>
  <si>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</si>
  <si>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</si>
  <si>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</si>
  <si>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</si>
  <si>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</si>
  <si>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</si>
  <si>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</si>
  <si>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</si>
  <si>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</si>
  <si>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</si>
  <si>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</si>
  <si>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</si>
  <si>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</si>
  <si>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</si>
  <si>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</si>
  <si>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</si>
  <si>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</si>
  <si>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</si>
  <si>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</si>
  <si>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</si>
  <si>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</si>
  <si>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</si>
  <si>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</si>
  <si>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</si>
  <si>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</si>
  <si>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</si>
  <si>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</si>
  <si>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</si>
  <si>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</si>
  <si>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</si>
  <si>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</si>
  <si>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</si>
  <si>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</si>
  <si>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</si>
  <si>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</si>
  <si>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</si>
  <si>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</si>
  <si>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</si>
  <si>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</si>
  <si>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</si>
  <si>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</si>
  <si>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</si>
  <si>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</si>
  <si>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</si>
  <si>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</si>
  <si>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</si>
  <si>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</si>
  <si>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</si>
  <si>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</si>
  <si>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</si>
  <si>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</si>
  <si>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</si>
  <si>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</si>
  <si>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</si>
  <si>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</si>
  <si>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</si>
  <si>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</si>
  <si>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</si>
  <si>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</si>
  <si>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</si>
  <si>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</si>
  <si>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</si>
  <si>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</si>
  <si>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</si>
  <si>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</si>
  <si>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</si>
  <si>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</si>
  <si>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</si>
  <si>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</si>
  <si>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</si>
  <si>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</si>
  <si>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</si>
  <si>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</si>
  <si>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</si>
  <si>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</si>
  <si>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</si>
  <si>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</si>
  <si>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</si>
  <si>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</si>
  <si>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</si>
  <si>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</si>
  <si>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</si>
  <si>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</si>
  <si>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</si>
  <si>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</si>
  <si>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</si>
  <si>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</si>
  <si>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</si>
  <si>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</si>
  <si>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</si>
  <si>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</si>
  <si>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</si>
  <si>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</si>
  <si>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</si>
  <si>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</si>
  <si>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</si>
  <si>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</si>
  <si>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</si>
  <si>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</si>
  <si>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</si>
  <si>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</si>
  <si>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</si>
  <si>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</si>
  <si>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</si>
  <si>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</si>
  <si>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</si>
  <si>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</si>
  <si>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</si>
  <si>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</si>
  <si>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</si>
  <si>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</si>
  <si>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</si>
  <si>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</si>
  <si>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</si>
  <si>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</si>
  <si>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</si>
  <si>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</si>
  <si>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</si>
  <si>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</si>
  <si>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</si>
  <si>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</si>
  <si>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</si>
  <si>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</si>
  <si>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</si>
  <si>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</si>
  <si>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</si>
  <si>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</si>
  <si>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</si>
  <si>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</si>
  <si>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</si>
  <si>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</si>
  <si>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</si>
  <si>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</si>
  <si>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</si>
  <si>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</si>
  <si>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</si>
  <si>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</si>
  <si>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</si>
  <si>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</si>
  <si>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</si>
  <si>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</si>
  <si>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</si>
  <si>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</si>
  <si>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</si>
  <si>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</si>
  <si>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</si>
  <si>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</si>
  <si>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</si>
  <si>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</si>
  <si>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</si>
  <si>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</si>
  <si>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</si>
  <si>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</si>
  <si>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</si>
  <si>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</si>
  <si>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</si>
  <si>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</si>
  <si>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</si>
  <si>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</si>
  <si>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</si>
  <si>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</si>
  <si>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</si>
  <si>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</si>
  <si>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</si>
  <si>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</si>
  <si>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</si>
  <si>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</si>
  <si>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</si>
  <si>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</si>
  <si>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</si>
  <si>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</si>
  <si>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</si>
  <si>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</si>
  <si>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</si>
  <si>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</si>
  <si>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</si>
  <si>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</si>
  <si>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</si>
  <si>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</si>
  <si>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</si>
  <si>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</si>
  <si>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</si>
  <si>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</si>
  <si>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</si>
  <si>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</si>
  <si>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</si>
  <si>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</si>
  <si>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</si>
  <si>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</si>
  <si>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</si>
  <si>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</si>
  <si>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</si>
  <si>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</si>
  <si>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</si>
  <si>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</si>
  <si>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</si>
  <si>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</si>
  <si>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</si>
  <si>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</si>
  <si>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</si>
  <si>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</si>
  <si>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</si>
  <si>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</si>
  <si>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</si>
  <si>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</si>
  <si>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</si>
  <si>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</si>
  <si>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</si>
  <si>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</si>
  <si>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</si>
  <si>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</si>
  <si>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</si>
  <si>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</si>
  <si>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</si>
  <si>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</si>
  <si>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</si>
  <si>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</si>
  <si>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</si>
  <si>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</si>
  <si>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</si>
  <si>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</si>
  <si>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</si>
  <si>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</si>
  <si>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</si>
  <si>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</si>
  <si>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</si>
  <si>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</si>
  <si>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</si>
  <si>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</si>
  <si>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</si>
  <si>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</si>
  <si>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</si>
  <si>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</si>
  <si>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</si>
  <si>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</si>
  <si>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</si>
  <si>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</si>
  <si>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</si>
  <si>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</si>
  <si>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</si>
  <si>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</si>
  <si>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</si>
  <si>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</si>
  <si>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</si>
  <si>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</si>
  <si>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</si>
  <si>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</si>
  <si>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</si>
  <si>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</si>
  <si>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</si>
  <si>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</si>
  <si>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</si>
  <si>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</si>
  <si>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</si>
  <si>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</si>
  <si>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</si>
  <si>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</si>
  <si>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</si>
  <si>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</si>
  <si>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</si>
  <si>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</si>
  <si>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</si>
  <si>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</si>
  <si>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</si>
  <si>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</si>
  <si>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</si>
  <si>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</si>
  <si>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</si>
  <si>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</si>
  <si>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</si>
  <si>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</si>
  <si>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</si>
  <si>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</si>
  <si>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</si>
  <si>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</si>
  <si>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</si>
  <si>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</si>
  <si>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</si>
  <si>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</si>
  <si>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</si>
  <si>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</si>
  <si>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</si>
  <si>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</si>
  <si>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</si>
  <si>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</si>
  <si>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</si>
  <si>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</si>
  <si>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</si>
  <si>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</si>
  <si>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</si>
  <si>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</si>
  <si>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</si>
  <si>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</si>
  <si>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</si>
  <si>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</si>
  <si>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</si>
  <si>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</si>
  <si>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</si>
  <si>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</si>
  <si>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</si>
  <si>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</si>
  <si>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</si>
  <si>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</si>
  <si>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</si>
  <si>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</si>
  <si>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</si>
  <si>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</si>
  <si>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</si>
  <si>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</si>
  <si>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</si>
  <si>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</si>
  <si>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</si>
  <si>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</si>
  <si>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</si>
  <si>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</si>
  <si>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</si>
  <si>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</si>
  <si>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</si>
  <si>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</si>
  <si>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</si>
  <si>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</si>
  <si>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</si>
  <si>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</si>
  <si>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</si>
  <si>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</si>
  <si>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</si>
  <si>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</si>
  <si>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</si>
  <si>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</si>
  <si>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</si>
  <si>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</si>
  <si>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</si>
  <si>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</si>
  <si>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</si>
  <si>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</si>
  <si>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</si>
  <si>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</si>
  <si>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</si>
  <si>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</si>
  <si>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</si>
  <si>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</si>
  <si>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</si>
  <si>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</si>
  <si>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</si>
  <si>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</si>
  <si>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</si>
  <si>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</si>
  <si>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</si>
  <si>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</si>
  <si>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</si>
  <si>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</si>
  <si>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</si>
  <si>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</si>
  <si>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</si>
  <si>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</si>
  <si>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</si>
  <si>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</si>
  <si>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</si>
  <si>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</si>
  <si>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</si>
  <si>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</si>
  <si>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</si>
  <si>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</si>
  <si>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</si>
  <si>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</si>
  <si>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</si>
  <si>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</si>
  <si>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</si>
  <si>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</si>
  <si>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</si>
  <si>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</si>
  <si>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</si>
  <si>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</si>
  <si>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</si>
  <si>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</si>
  <si>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</si>
  <si>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</si>
  <si>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</si>
  <si>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</si>
  <si>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</si>
  <si>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</si>
  <si>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</si>
  <si>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</si>
  <si>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</si>
  <si>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</si>
  <si>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</si>
  <si>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</si>
  <si>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</si>
  <si>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</si>
  <si>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</si>
  <si>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</si>
  <si>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</si>
  <si>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</si>
  <si>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</si>
  <si>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</si>
  <si>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</si>
  <si>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</si>
  <si>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</si>
  <si>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</si>
  <si>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</si>
  <si>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</si>
  <si>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</si>
  <si>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</si>
  <si>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</si>
  <si>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</si>
  <si>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</si>
  <si>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</si>
  <si>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</si>
  <si>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</si>
  <si>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</si>
  <si>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</si>
  <si>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</si>
  <si>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</si>
  <si>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</si>
  <si>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</si>
  <si>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</si>
  <si>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</si>
  <si>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</si>
  <si>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</si>
  <si>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</si>
  <si>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</si>
  <si>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</si>
  <si>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</si>
  <si>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</si>
  <si>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</si>
  <si>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</si>
  <si>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</si>
  <si>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</si>
  <si>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</si>
  <si>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</si>
  <si>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</si>
  <si>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</si>
  <si>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</si>
  <si>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</si>
  <si>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</si>
  <si>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</si>
  <si>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</si>
  <si>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</si>
  <si>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</si>
  <si>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</si>
  <si>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</si>
  <si>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</si>
  <si>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</si>
  <si>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</si>
  <si>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</si>
  <si>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</si>
  <si>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</si>
  <si>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</si>
  <si>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</si>
  <si>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</si>
  <si>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</si>
  <si>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</si>
  <si>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</si>
  <si>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</si>
  <si>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</si>
  <si>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</si>
  <si>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</si>
  <si>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</si>
  <si>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</si>
  <si>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</si>
  <si>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</si>
  <si>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</si>
  <si>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</si>
  <si>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</si>
  <si>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</si>
  <si>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</si>
  <si>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</si>
  <si>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</si>
  <si>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</si>
  <si>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</si>
  <si>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</si>
  <si>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</si>
  <si>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</si>
  <si>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</si>
  <si>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</si>
  <si>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</si>
  <si>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</si>
  <si>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</si>
  <si>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</si>
  <si>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</si>
  <si>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</si>
  <si>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</si>
  <si>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</si>
  <si>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</si>
  <si>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</si>
  <si>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</si>
  <si>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</si>
  <si>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</si>
  <si>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</si>
  <si>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</si>
  <si>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</si>
  <si>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</si>
  <si>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</si>
  <si>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</si>
  <si>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</si>
  <si>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</si>
  <si>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</si>
  <si>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</si>
  <si>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</si>
  <si>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</si>
  <si>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</si>
  <si>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</si>
  <si>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</si>
  <si>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</si>
  <si>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</si>
  <si>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</si>
  <si>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</si>
  <si>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</si>
  <si>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</si>
  <si>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</si>
  <si>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</si>
  <si>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</si>
  <si>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</si>
  <si>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</si>
  <si>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</si>
  <si>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</si>
  <si>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</si>
  <si>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</si>
  <si>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</si>
  <si>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</si>
  <si>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</si>
  <si>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</si>
  <si>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</si>
  <si>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</si>
  <si>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</si>
  <si>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</si>
  <si>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</si>
  <si>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</si>
  <si>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</si>
  <si>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</si>
  <si>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</si>
  <si>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</si>
  <si>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</si>
  <si>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</si>
  <si>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</si>
  <si>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</si>
  <si>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</si>
  <si>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</si>
  <si>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</si>
  <si>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</si>
  <si>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</si>
  <si>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</si>
  <si>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</si>
  <si>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</si>
  <si>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</si>
  <si>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</si>
  <si>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</si>
  <si>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</si>
  <si>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</si>
  <si>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</si>
  <si>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</si>
  <si>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</si>
  <si>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</si>
  <si>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</si>
  <si>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</si>
  <si>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</si>
  <si>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</si>
  <si>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</si>
  <si>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</si>
  <si>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</si>
  <si>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</si>
  <si>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</si>
  <si>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</si>
  <si>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</si>
  <si>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</si>
  <si>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</si>
  <si>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</si>
  <si>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</si>
  <si>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</si>
  <si>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</si>
  <si>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</si>
  <si>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</si>
  <si>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</si>
  <si>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</si>
  <si>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</si>
  <si>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</si>
  <si>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</si>
  <si>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</si>
  <si>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</si>
  <si>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</si>
  <si>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</si>
  <si>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</si>
  <si>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</si>
  <si>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</si>
  <si>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</si>
  <si>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</si>
  <si>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</si>
  <si>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</si>
  <si>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</si>
  <si>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</si>
  <si>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</si>
  <si>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</si>
  <si>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</si>
  <si>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</si>
  <si>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</si>
  <si>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</si>
  <si>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</si>
  <si>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</si>
  <si>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</si>
  <si>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</si>
  <si>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</si>
  <si>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</si>
  <si>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</si>
  <si>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</si>
  <si>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</si>
  <si>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</si>
  <si>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</si>
  <si>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</si>
  <si>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</si>
  <si>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</si>
  <si>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</si>
  <si>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</si>
  <si>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</si>
  <si>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</si>
  <si>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</si>
  <si>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</si>
  <si>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</si>
  <si>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</si>
  <si>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</si>
  <si>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</si>
  <si>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</si>
  <si>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</si>
  <si>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</si>
  <si>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</si>
  <si>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</si>
  <si>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</si>
  <si>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</si>
  <si>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</si>
  <si>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</si>
  <si>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</si>
  <si>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</si>
  <si>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</si>
  <si>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</si>
  <si>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</si>
  <si>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</si>
  <si>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</si>
  <si>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</si>
  <si>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</si>
  <si>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</si>
  <si>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</si>
  <si>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</si>
  <si>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</si>
  <si>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</si>
  <si>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</si>
  <si>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</si>
  <si>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</si>
  <si>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</si>
  <si>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</si>
  <si>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</si>
  <si>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</si>
  <si>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</si>
  <si>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</si>
  <si>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</si>
  <si>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</si>
  <si>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</si>
  <si>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</si>
  <si>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</si>
  <si>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</si>
  <si>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</si>
  <si>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</si>
  <si>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</si>
  <si>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</si>
  <si>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</si>
  <si>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</si>
  <si>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</si>
  <si>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</si>
  <si>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</si>
  <si>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</si>
  <si>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</si>
  <si>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</si>
  <si>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</si>
  <si>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</si>
  <si>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</si>
  <si>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</si>
  <si>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</si>
  <si>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</si>
  <si>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</si>
  <si>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</si>
  <si>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</si>
  <si>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</si>
  <si>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</si>
  <si>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</si>
  <si>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</si>
  <si>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</si>
  <si>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</si>
  <si>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</si>
  <si>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</si>
  <si>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</si>
  <si>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</si>
  <si>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</si>
  <si>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</si>
  <si>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</si>
  <si>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</si>
  <si>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</si>
  <si>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</si>
  <si>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</si>
  <si>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</si>
  <si>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</si>
  <si>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</si>
  <si>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</si>
  <si>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</si>
  <si>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</si>
  <si>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</si>
  <si>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</si>
  <si>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</si>
  <si>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</si>
  <si>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</si>
  <si>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</si>
  <si>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</si>
  <si>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</si>
  <si>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</si>
  <si>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</si>
  <si>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</si>
  <si>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</si>
  <si>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</si>
  <si>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</si>
  <si>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</si>
  <si>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</si>
  <si>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</si>
  <si>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</si>
  <si>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</si>
  <si>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</si>
  <si>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</si>
  <si>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</si>
  <si>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</si>
  <si>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</si>
  <si>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</si>
  <si>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</si>
  <si>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</si>
  <si>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</si>
  <si>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</si>
  <si>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</si>
  <si>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</si>
  <si>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</si>
  <si>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</si>
  <si>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</si>
  <si>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</si>
  <si>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</si>
  <si>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</si>
  <si>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</si>
  <si>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</si>
  <si>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</si>
  <si>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</si>
  <si>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</si>
  <si>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</si>
  <si>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</si>
  <si>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</si>
  <si>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</si>
  <si>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</si>
  <si>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</si>
  <si>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</si>
  <si>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</si>
  <si>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</si>
  <si>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</si>
  <si>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</si>
  <si>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</si>
  <si>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</si>
  <si>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</si>
  <si>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</si>
  <si>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</si>
  <si>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</si>
  <si>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</si>
  <si>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</si>
  <si>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</si>
  <si>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</si>
  <si>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</si>
  <si>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</si>
  <si>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</si>
  <si>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</si>
  <si>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</si>
  <si>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</si>
  <si>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</si>
  <si>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</si>
  <si>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</si>
  <si>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</si>
  <si>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</si>
  <si>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</si>
  <si>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</si>
  <si>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</si>
  <si>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</si>
  <si>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</si>
  <si>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</si>
  <si>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</si>
  <si>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</si>
  <si>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</si>
  <si>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</si>
  <si>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</si>
  <si>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</si>
  <si>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</si>
  <si>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</si>
  <si>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</si>
  <si>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</si>
  <si>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</si>
  <si>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</si>
  <si>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</si>
  <si>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</si>
  <si>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</si>
  <si>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</si>
  <si>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</si>
  <si>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</si>
  <si>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</si>
  <si>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</si>
  <si>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</si>
  <si>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</si>
  <si>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</si>
  <si>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</si>
  <si>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</si>
  <si>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</si>
  <si>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</si>
  <si>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</si>
  <si>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</si>
  <si>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</si>
  <si>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</si>
  <si>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</si>
  <si>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</si>
  <si>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</si>
  <si>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</si>
  <si>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</si>
  <si>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</si>
  <si>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</si>
  <si>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</si>
  <si>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</si>
  <si>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</si>
  <si>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</si>
  <si>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</si>
  <si>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</si>
  <si>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</si>
  <si>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</si>
  <si>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</si>
  <si>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</si>
  <si>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</si>
  <si>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</si>
  <si>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</si>
  <si>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</si>
  <si>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</si>
  <si>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</si>
  <si>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</si>
  <si>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</si>
  <si>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</si>
  <si>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</si>
  <si>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</si>
  <si>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</si>
  <si>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</si>
  <si>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</si>
  <si>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</si>
  <si>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</si>
  <si>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</si>
  <si>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</si>
  <si>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</si>
  <si>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</si>
  <si>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</si>
  <si>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</si>
  <si>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</si>
  <si>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</si>
  <si>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</si>
  <si>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</si>
  <si>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</si>
  <si>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</si>
  <si>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</si>
  <si>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</si>
  <si>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</si>
  <si>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</si>
  <si>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</si>
  <si>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</si>
  <si>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</si>
  <si>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</si>
  <si>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</si>
  <si>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</si>
  <si>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</si>
  <si>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</si>
  <si>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</si>
  <si>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</si>
  <si>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</si>
  <si>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</si>
  <si>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</si>
  <si>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</si>
  <si>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</si>
  <si>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</si>
  <si>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</si>
  <si>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</si>
  <si>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</si>
  <si>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</si>
  <si>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</si>
  <si>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</si>
  <si>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</si>
  <si>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</si>
  <si>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</si>
  <si>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</si>
  <si>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</si>
  <si>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</si>
  <si>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</si>
  <si>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</si>
  <si>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</si>
  <si>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</si>
  <si>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</si>
  <si>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</si>
  <si>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</si>
  <si>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</si>
  <si>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</si>
  <si>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</si>
  <si>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</si>
  <si>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</si>
  <si>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</si>
  <si>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</si>
  <si>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</si>
  <si>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</si>
  <si>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</si>
  <si>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</si>
  <si>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</si>
  <si>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</si>
  <si>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</si>
  <si>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</si>
  <si>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</si>
  <si>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</si>
  <si>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</si>
  <si>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</si>
  <si>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</si>
  <si>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</si>
  <si>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</si>
  <si>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</si>
  <si>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</si>
  <si>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</si>
  <si>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</si>
  <si>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</si>
  <si>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</si>
  <si>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</si>
  <si>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</si>
  <si>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</si>
  <si>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</si>
  <si>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</si>
  <si>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</si>
  <si>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</si>
  <si>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</si>
  <si>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</si>
  <si>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</si>
  <si>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</si>
  <si>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</si>
  <si>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</si>
  <si>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</si>
  <si>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</si>
  <si>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</si>
  <si>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</si>
  <si>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</si>
  <si>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</si>
  <si>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</si>
  <si>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</si>
  <si>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</si>
  <si>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</si>
  <si>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</si>
  <si>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</si>
  <si>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</si>
  <si>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</si>
  <si>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</si>
  <si>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</si>
  <si>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</si>
  <si>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</si>
  <si>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</si>
  <si>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</si>
  <si>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</si>
  <si>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</si>
  <si>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</si>
  <si>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</si>
  <si>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</si>
  <si>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</si>
  <si>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</si>
  <si>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</si>
  <si>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</si>
  <si>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</si>
  <si>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</si>
  <si>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</si>
  <si>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</si>
  <si>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</si>
  <si>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</si>
  <si>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</si>
  <si>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</si>
  <si>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</si>
  <si>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</si>
  <si>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</si>
  <si>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</si>
  <si>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</si>
  <si>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</si>
  <si>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</si>
  <si>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</si>
  <si>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</si>
  <si>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</si>
  <si>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</si>
  <si>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</si>
  <si>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</si>
  <si>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</si>
  <si>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</si>
  <si>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</si>
  <si>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</si>
  <si>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</si>
  <si>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</si>
  <si>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</si>
  <si>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</si>
  <si>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</si>
  <si>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</si>
  <si>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</si>
  <si>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</si>
  <si>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</si>
  <si>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</si>
  <si>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</si>
  <si>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</si>
  <si>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</si>
  <si>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</si>
  <si>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</si>
  <si>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</si>
  <si>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</si>
  <si>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</si>
  <si>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</si>
  <si>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</si>
  <si>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</si>
  <si>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</si>
  <si>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</si>
  <si>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</si>
  <si>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</si>
  <si>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</si>
  <si>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</si>
  <si>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</si>
  <si>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</si>
  <si>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</si>
  <si>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</si>
  <si>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</si>
  <si>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</si>
  <si>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</si>
  <si>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</si>
  <si>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</si>
  <si>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</si>
  <si>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</si>
  <si>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</si>
  <si>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</si>
  <si>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</si>
  <si>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</si>
  <si>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</si>
  <si>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</si>
  <si>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</si>
  <si>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</si>
  <si>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</si>
  <si>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</si>
  <si>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</si>
  <si>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</si>
  <si>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</si>
  <si>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</si>
  <si>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</si>
  <si>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</si>
  <si>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</si>
  <si>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</si>
  <si>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</si>
  <si>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</si>
  <si>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</si>
  <si>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</si>
  <si>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</si>
  <si>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</si>
  <si>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</si>
  <si>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</si>
  <si>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</si>
  <si>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</si>
  <si>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</si>
  <si>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</si>
  <si>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</si>
  <si>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</si>
  <si>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</si>
  <si>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</si>
  <si>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</si>
  <si>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</si>
  <si>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</si>
  <si>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</si>
  <si>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</si>
  <si>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</si>
  <si>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</si>
  <si>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</si>
  <si>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</si>
  <si>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</si>
  <si>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</si>
  <si>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</si>
  <si>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</si>
  <si>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</si>
  <si>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</si>
  <si>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</si>
  <si>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</si>
  <si>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</si>
  <si>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</si>
  <si>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</si>
  <si>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</si>
  <si>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</si>
  <si>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</si>
  <si>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</si>
  <si>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</si>
  <si>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</si>
  <si>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</si>
  <si>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</si>
  <si>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</si>
  <si>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</si>
  <si>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</si>
  <si>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</si>
  <si>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</si>
  <si>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</si>
  <si>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</si>
  <si>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</si>
  <si>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</si>
  <si>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</si>
  <si>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</si>
  <si>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</si>
  <si>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</si>
  <si>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</si>
  <si>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</si>
  <si>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</si>
  <si>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</si>
  <si>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</si>
  <si>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</si>
  <si>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</si>
  <si>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</si>
  <si>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</si>
  <si>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</si>
  <si>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</si>
  <si>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</si>
  <si>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</si>
  <si>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</si>
  <si>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</si>
  <si>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</si>
  <si>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</si>
  <si>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</si>
  <si>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</si>
  <si>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</si>
  <si>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</si>
  <si>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</si>
  <si>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</si>
  <si>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</si>
  <si>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</si>
  <si>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</si>
  <si>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</si>
  <si>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</si>
  <si>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</si>
  <si>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</si>
  <si>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</si>
  <si>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</si>
  <si>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</si>
  <si>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</si>
  <si>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</si>
  <si>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</si>
  <si>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</si>
  <si>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</si>
  <si>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</si>
  <si>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</si>
  <si>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</si>
  <si>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</si>
  <si>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</si>
  <si>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</si>
  <si>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</si>
  <si>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</si>
  <si>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</si>
  <si>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</si>
  <si>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</si>
  <si>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</si>
  <si>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</si>
  <si>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</si>
  <si>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</si>
  <si>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</si>
  <si>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</si>
  <si>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</si>
  <si>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</si>
  <si>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</si>
  <si>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</si>
  <si>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</si>
  <si>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</si>
  <si>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</si>
  <si>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</si>
  <si>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</si>
  <si>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</si>
  <si>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</si>
  <si>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</si>
  <si>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</si>
  <si>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</si>
  <si>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</si>
  <si>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</si>
  <si>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</si>
  <si>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</si>
  <si>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</si>
  <si>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</si>
  <si>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</si>
  <si>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</si>
  <si>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</si>
  <si>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</si>
  <si>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</si>
  <si>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</si>
  <si>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</si>
  <si>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</si>
  <si>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</si>
  <si>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</si>
  <si>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</si>
  <si>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</si>
  <si>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</si>
  <si>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</si>
  <si>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</si>
  <si>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</si>
  <si>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</si>
  <si>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</si>
  <si>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</si>
  <si>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</si>
  <si>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</si>
  <si>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</si>
  <si>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</si>
  <si>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</si>
  <si>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</si>
  <si>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</si>
  <si>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</si>
  <si>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</si>
  <si>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</si>
  <si>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</si>
  <si>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</si>
  <si>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</si>
  <si>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</si>
  <si>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</si>
  <si>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</si>
  <si>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</si>
  <si>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</si>
  <si>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</si>
  <si>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</si>
  <si>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</si>
  <si>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</si>
  <si>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</si>
  <si>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</si>
  <si>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</si>
  <si>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</si>
  <si>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</si>
  <si>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</si>
  <si>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</si>
  <si>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</si>
  <si>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</si>
  <si>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</si>
  <si>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</si>
  <si>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</si>
  <si>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</si>
  <si>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</si>
  <si>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</si>
  <si>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</si>
  <si>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</si>
  <si>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</si>
  <si>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</si>
  <si>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</si>
  <si>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</si>
  <si>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</si>
  <si>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</si>
  <si>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</si>
  <si>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</si>
  <si>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</si>
  <si>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</si>
  <si>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</si>
  <si>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</si>
  <si>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</si>
  <si>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</si>
  <si>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</si>
  <si>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</si>
  <si>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</si>
  <si>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</si>
  <si>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</si>
  <si>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</si>
  <si>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</si>
  <si>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</si>
  <si>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</si>
  <si>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</si>
  <si>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</si>
  <si>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</si>
  <si>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</si>
  <si>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</si>
  <si>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</si>
  <si>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</si>
  <si>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</si>
  <si>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</si>
  <si>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</si>
  <si>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</si>
  <si>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</si>
  <si>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</si>
  <si>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</si>
  <si>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</si>
  <si>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</si>
  <si>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</si>
  <si>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</si>
  <si>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</si>
  <si>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</si>
  <si>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</si>
  <si>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</si>
  <si>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</si>
  <si>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</si>
  <si>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</si>
  <si>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</si>
  <si>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</si>
  <si>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</si>
  <si>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</si>
  <si>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</si>
  <si>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</si>
  <si>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</si>
  <si>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</si>
  <si>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</si>
  <si>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</si>
  <si>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</si>
  <si>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</si>
  <si>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</si>
  <si>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</si>
  <si>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</si>
  <si>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</si>
  <si>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</si>
  <si>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</si>
  <si>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</si>
  <si>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</si>
  <si>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</si>
  <si>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</si>
  <si>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</si>
  <si>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</si>
  <si>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</si>
  <si>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</si>
  <si>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</si>
  <si>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</si>
  <si>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</si>
  <si>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</si>
  <si>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</si>
  <si>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</si>
  <si>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</si>
  <si>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</si>
  <si>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</si>
  <si>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</si>
  <si>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</si>
  <si>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</si>
  <si>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</si>
  <si>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</si>
  <si>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</si>
  <si>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</si>
  <si>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</si>
  <si>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</si>
  <si>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</si>
  <si>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</si>
  <si>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</si>
  <si>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</si>
  <si>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</si>
  <si>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</si>
  <si>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</si>
  <si>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</si>
  <si>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</si>
  <si>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</si>
  <si>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</si>
  <si>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</si>
  <si>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</si>
  <si>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</si>
  <si>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</si>
  <si>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</si>
  <si>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</si>
  <si>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</si>
  <si>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</si>
  <si>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</si>
  <si>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</si>
  <si>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</si>
  <si>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</si>
  <si>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</si>
  <si>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</si>
  <si>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</si>
  <si>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</si>
  <si>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</si>
  <si>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</si>
  <si>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</si>
  <si>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</si>
  <si>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</si>
  <si>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</si>
  <si>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</si>
  <si>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</si>
  <si>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</si>
  <si>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</si>
  <si>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</si>
  <si>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</si>
  <si>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</si>
  <si>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</si>
  <si>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</si>
  <si>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</si>
  <si>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</si>
  <si>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</si>
  <si>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</si>
  <si>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</si>
  <si>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</si>
  <si>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</si>
  <si>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</si>
  <si>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</si>
  <si>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</si>
  <si>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</si>
  <si>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</si>
  <si>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</si>
  <si>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</si>
  <si>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</si>
  <si>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</si>
  <si>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</si>
  <si>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</si>
  <si>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</si>
  <si>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</si>
  <si>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</si>
  <si>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</si>
  <si>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</si>
  <si>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</si>
  <si>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</si>
  <si>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</si>
  <si>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</si>
  <si>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</si>
  <si>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</si>
  <si>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</si>
  <si>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</si>
  <si>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</si>
  <si>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</si>
  <si>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</si>
  <si>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</si>
  <si>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</si>
  <si>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</si>
  <si>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</si>
  <si>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</si>
  <si>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</si>
  <si>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</si>
  <si>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</si>
  <si>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</si>
  <si>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</si>
  <si>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</si>
  <si>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</si>
  <si>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</si>
  <si>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</si>
  <si>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</si>
  <si>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</si>
  <si>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</si>
  <si>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</si>
  <si>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</si>
  <si>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</si>
  <si>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</si>
  <si>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</si>
  <si>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</si>
  <si>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</si>
  <si>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</si>
  <si>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</si>
  <si>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</si>
  <si>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</si>
  <si>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</si>
  <si>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</si>
  <si>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</si>
  <si>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</si>
  <si>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</si>
  <si>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</si>
  <si>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</si>
  <si>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</si>
  <si>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</si>
  <si>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</si>
  <si>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</si>
  <si>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</si>
  <si>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</si>
  <si>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</si>
  <si>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</si>
  <si>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</si>
  <si>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</si>
  <si>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</si>
  <si>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</si>
  <si>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</si>
  <si>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</si>
  <si>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</si>
  <si>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</si>
  <si>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</si>
  <si>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</si>
  <si>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</si>
  <si>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</si>
  <si>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</si>
  <si>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</si>
  <si>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</si>
  <si>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</si>
  <si>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</si>
  <si>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</si>
  <si>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</si>
  <si>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</si>
  <si>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</si>
  <si>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</si>
  <si>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</si>
  <si>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</si>
  <si>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</si>
  <si>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</si>
  <si>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</si>
  <si>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</si>
  <si>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</si>
  <si>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</si>
  <si>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</si>
  <si>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</si>
  <si>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</si>
  <si>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</si>
  <si>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</si>
  <si>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</si>
  <si>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</si>
  <si>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</si>
  <si>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</si>
  <si>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</si>
  <si>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</si>
  <si>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</si>
  <si>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</si>
  <si>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</si>
  <si>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</si>
  <si>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</si>
  <si>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</si>
  <si>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</si>
  <si>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</si>
  <si>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</si>
  <si>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</si>
  <si>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</si>
  <si>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</si>
  <si>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</si>
  <si>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</si>
  <si>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</si>
  <si>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</si>
  <si>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</si>
  <si>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</si>
  <si>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</si>
  <si>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</si>
  <si>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</si>
  <si>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</si>
  <si>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</si>
  <si>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</si>
  <si>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</si>
  <si>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</si>
  <si>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</si>
  <si>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</si>
  <si>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</si>
  <si>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</si>
  <si>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</si>
  <si>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</si>
  <si>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</si>
  <si>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</si>
  <si>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</si>
  <si>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</si>
  <si>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</si>
  <si>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</si>
  <si>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</si>
  <si>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</si>
  <si>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</si>
  <si>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</si>
  <si>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</si>
  <si>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</si>
  <si>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</si>
  <si>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</si>
  <si>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</si>
  <si>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</si>
  <si>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</si>
  <si>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</si>
  <si>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</si>
  <si>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</si>
  <si>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</si>
  <si>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</si>
  <si>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</si>
  <si>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</si>
  <si>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</si>
  <si>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</si>
  <si>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</si>
  <si>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</si>
  <si>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</si>
  <si>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</si>
  <si>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</si>
  <si>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</si>
  <si>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</si>
  <si>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</si>
  <si>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</si>
  <si>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</si>
  <si>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</si>
  <si>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</si>
  <si>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</si>
  <si>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</si>
  <si>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</si>
  <si>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</si>
  <si>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</si>
  <si>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</si>
  <si>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</si>
  <si>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</si>
  <si>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</si>
  <si>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</si>
  <si>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</si>
  <si>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</si>
  <si>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</si>
  <si>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</si>
  <si>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</si>
  <si>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</si>
  <si>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</si>
  <si>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</si>
  <si>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</si>
  <si>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</si>
  <si>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</si>
  <si>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</si>
  <si>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</si>
  <si>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</si>
  <si>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</si>
  <si>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</si>
  <si>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</si>
  <si>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</si>
  <si>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</si>
  <si>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</si>
  <si>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</si>
  <si>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</si>
  <si>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</si>
  <si>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</si>
  <si>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</si>
  <si>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</si>
  <si>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</si>
  <si>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</si>
  <si>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</si>
  <si>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</si>
  <si>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</si>
  <si>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</si>
  <si>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</si>
  <si>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</si>
  <si>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</si>
  <si>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</si>
  <si>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</si>
  <si>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</si>
  <si>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</si>
  <si>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</si>
  <si>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</si>
  <si>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</si>
  <si>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</si>
  <si>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</si>
  <si>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</si>
  <si>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</si>
  <si>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</si>
  <si>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</si>
  <si>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</si>
  <si>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</si>
  <si>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</si>
  <si>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</si>
  <si>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</si>
  <si>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</si>
  <si>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</si>
  <si>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</si>
  <si>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</si>
  <si>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</si>
  <si>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</si>
  <si>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</si>
  <si>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</si>
  <si>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</si>
  <si>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</si>
  <si>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</si>
  <si>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</si>
  <si>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</si>
  <si>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</si>
  <si>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</si>
  <si>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</si>
  <si>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</si>
  <si>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</si>
  <si>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</si>
  <si>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</si>
  <si>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</si>
  <si>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</si>
  <si>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</si>
  <si>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</si>
  <si>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</si>
  <si>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</si>
  <si>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</si>
  <si>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</si>
  <si>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</si>
  <si>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</si>
  <si>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</si>
  <si>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</si>
  <si>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</si>
  <si>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</si>
  <si>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</si>
  <si>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</si>
  <si>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</si>
  <si>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</si>
  <si>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</si>
  <si>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</si>
  <si>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</si>
  <si>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</si>
  <si>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</si>
  <si>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</si>
  <si>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</si>
  <si>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</si>
  <si>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</si>
  <si>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</si>
  <si>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</si>
  <si>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</si>
  <si>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</si>
  <si>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</si>
  <si>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</si>
  <si>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</si>
  <si>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</si>
  <si>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</si>
  <si>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</si>
  <si>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</si>
  <si>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</si>
  <si>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</si>
  <si>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</si>
  <si>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</si>
  <si>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</si>
  <si>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</si>
  <si>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</si>
  <si>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</si>
  <si>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</si>
  <si>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</si>
  <si>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</si>
  <si>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</si>
  <si>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</si>
  <si>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</si>
  <si>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</si>
  <si>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</si>
  <si>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</si>
  <si>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</si>
  <si>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</si>
  <si>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</si>
  <si>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</si>
  <si>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</si>
  <si>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</si>
  <si>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</si>
  <si>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</si>
  <si>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</si>
  <si>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</si>
  <si>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</si>
  <si>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</si>
  <si>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</si>
  <si>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</si>
  <si>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</si>
  <si>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</si>
  <si>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</si>
  <si>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</si>
  <si>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</si>
  <si>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</si>
  <si>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</si>
  <si>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</si>
  <si>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</si>
  <si>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</si>
  <si>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</si>
  <si>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</si>
  <si>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</si>
  <si>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</si>
  <si>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</si>
  <si>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</si>
  <si>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</si>
  <si>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</si>
  <si>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</si>
  <si>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</si>
  <si>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</si>
  <si>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</si>
  <si>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</si>
  <si>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</si>
  <si>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</si>
  <si>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</si>
  <si>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</si>
  <si>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</si>
  <si>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</si>
  <si>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</si>
  <si>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</si>
  <si>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</si>
  <si>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</si>
  <si>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</si>
  <si>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</si>
  <si>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</si>
  <si>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</si>
  <si>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</si>
  <si>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</si>
  <si>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</si>
  <si>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</si>
  <si>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</si>
  <si>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</si>
  <si>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</si>
  <si>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</si>
  <si>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</si>
  <si>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</si>
  <si>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</si>
  <si>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</si>
  <si>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</si>
  <si>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</si>
  <si>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</si>
  <si>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</si>
  <si>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</si>
  <si>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</si>
  <si>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</si>
  <si>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</si>
  <si>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</si>
  <si>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</si>
  <si>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</si>
  <si>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</si>
  <si>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</si>
  <si>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</si>
  <si>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</si>
  <si>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</si>
  <si>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</si>
  <si>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</si>
  <si>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</si>
  <si>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</si>
  <si>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</si>
  <si>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</si>
  <si>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</si>
  <si>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</si>
  <si>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</si>
  <si>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</si>
  <si>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</si>
  <si>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</si>
  <si>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</si>
  <si>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</si>
  <si>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</si>
  <si>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</si>
  <si>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</si>
  <si>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</si>
  <si>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</si>
  <si>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</si>
  <si>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</si>
  <si>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</si>
  <si>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</si>
  <si>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</si>
  <si>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</si>
  <si>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</si>
  <si>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</si>
  <si>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</si>
  <si>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</si>
  <si>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</si>
  <si>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</si>
  <si>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</si>
  <si>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</si>
  <si>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</si>
  <si>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</si>
  <si>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</si>
  <si>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</si>
  <si>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</si>
  <si>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</si>
  <si>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</si>
  <si>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</si>
  <si>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</si>
  <si>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</si>
  <si>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</si>
  <si>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</si>
  <si>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</si>
  <si>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</si>
  <si>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</si>
  <si>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</si>
  <si>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</si>
  <si>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</si>
  <si>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</si>
  <si>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</si>
  <si>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</si>
  <si>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</si>
  <si>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</si>
  <si>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</si>
  <si>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</si>
  <si>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</si>
  <si>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</si>
  <si>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</si>
  <si>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</si>
  <si>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</si>
  <si>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</si>
  <si>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</si>
  <si>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</si>
  <si>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</si>
  <si>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</si>
  <si>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</si>
  <si>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</si>
  <si>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</si>
  <si>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</si>
  <si>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</si>
  <si>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</si>
  <si>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</si>
  <si>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</si>
  <si>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</si>
  <si>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</si>
  <si>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</si>
  <si>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</si>
  <si>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</si>
  <si>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</si>
  <si>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</si>
  <si>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</si>
  <si>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</si>
  <si>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</si>
  <si>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</si>
  <si>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</si>
  <si>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</si>
  <si>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</si>
  <si>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</si>
  <si>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</si>
  <si>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</si>
  <si>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</si>
  <si>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</si>
  <si>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</si>
  <si>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</si>
  <si>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</si>
  <si>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</si>
  <si>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</si>
  <si>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</si>
  <si>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</si>
  <si>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</si>
  <si>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</si>
  <si>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</si>
  <si>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</si>
  <si>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</si>
  <si>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</si>
  <si>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</si>
  <si>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</si>
  <si>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</si>
  <si>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</si>
  <si>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</si>
  <si>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</si>
  <si>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</si>
  <si>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</si>
  <si>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</si>
  <si>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</si>
  <si>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</si>
  <si>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</si>
  <si>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</si>
  <si>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</si>
  <si>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</si>
  <si>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</si>
  <si>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</si>
  <si>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</si>
  <si>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</si>
  <si>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</si>
  <si>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</si>
  <si>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</si>
  <si>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</si>
  <si>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</si>
  <si>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</si>
  <si>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</si>
  <si>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</si>
  <si>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</si>
  <si>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</si>
  <si>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</si>
  <si>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</si>
  <si>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</si>
  <si>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</si>
  <si>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</si>
  <si>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</si>
  <si>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</si>
  <si>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</si>
  <si>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</si>
  <si>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</si>
  <si>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</si>
  <si>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</si>
  <si>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</si>
  <si>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</si>
  <si>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</si>
  <si>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</si>
  <si>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</si>
  <si>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</si>
  <si>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</si>
  <si>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</si>
  <si>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</si>
  <si>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</si>
  <si>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</si>
  <si>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</si>
  <si>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</si>
  <si>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</si>
  <si>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</si>
  <si>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</si>
  <si>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</si>
  <si>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</si>
  <si>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</si>
  <si>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</si>
  <si>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</si>
  <si>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</si>
  <si>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</si>
  <si>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</si>
  <si>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</si>
  <si>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</si>
  <si>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</si>
  <si>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</si>
  <si>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</si>
  <si>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</si>
  <si>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</si>
  <si>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</si>
  <si>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</si>
  <si>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</si>
  <si>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</si>
  <si>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</si>
  <si>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</si>
  <si>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</si>
  <si>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</si>
  <si>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</si>
  <si>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</si>
  <si>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</si>
  <si>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</si>
  <si>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</si>
  <si>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</si>
  <si>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</si>
  <si>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</si>
  <si>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</si>
  <si>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</si>
  <si>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</si>
  <si>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</si>
  <si>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</si>
  <si>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</si>
  <si>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</si>
  <si>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</si>
  <si>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</si>
  <si>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</si>
  <si>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</si>
  <si>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</si>
  <si>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</si>
  <si>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</si>
  <si>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</si>
  <si>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</si>
  <si>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</si>
  <si>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</si>
  <si>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</si>
  <si>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</si>
  <si>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</si>
  <si>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</si>
  <si>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</si>
  <si>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</si>
  <si>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</si>
  <si>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</si>
  <si>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</si>
  <si>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</si>
  <si>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</si>
  <si>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</si>
  <si>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</si>
  <si>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</si>
  <si>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</si>
  <si>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</si>
  <si>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</si>
  <si>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</si>
  <si>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</si>
  <si>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</si>
  <si>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</si>
  <si>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</si>
  <si>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</si>
  <si>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</si>
  <si>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</si>
  <si>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</si>
  <si>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</si>
  <si>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</si>
  <si>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</si>
  <si>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</si>
  <si>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</si>
  <si>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</si>
  <si>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</si>
  <si>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</si>
  <si>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</si>
  <si>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</si>
  <si>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</si>
  <si>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</si>
  <si>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</si>
  <si>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</si>
  <si>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</si>
  <si>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</si>
  <si>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</si>
  <si>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</si>
  <si>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</si>
  <si>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</si>
  <si>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</si>
  <si>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</si>
  <si>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</si>
  <si>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</si>
  <si>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</si>
  <si>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</si>
  <si>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</si>
  <si>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</si>
  <si>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</si>
  <si>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</si>
  <si>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</si>
  <si>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</si>
  <si>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</si>
  <si>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</si>
  <si>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</si>
  <si>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</si>
  <si>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</si>
  <si>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</si>
  <si>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</si>
  <si>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</si>
  <si>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</si>
  <si>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</si>
  <si>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</si>
  <si>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</si>
  <si>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</si>
  <si>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</si>
  <si>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</si>
  <si>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</si>
  <si>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</si>
  <si>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</si>
  <si>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</si>
  <si>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</si>
  <si>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</si>
  <si>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</si>
  <si>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</si>
  <si>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</si>
  <si>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</si>
  <si>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</si>
  <si>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</si>
  <si>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</si>
  <si>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</si>
  <si>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</si>
  <si>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</si>
  <si>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</si>
  <si>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</si>
  <si>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</si>
  <si>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</si>
  <si>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</si>
  <si>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</si>
  <si>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</si>
  <si>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</si>
  <si>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</si>
  <si>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</si>
  <si>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</si>
  <si>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</si>
  <si>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</si>
  <si>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</si>
  <si>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</si>
  <si>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</si>
  <si>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</si>
  <si>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</si>
  <si>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</si>
  <si>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</si>
  <si>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</si>
  <si>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</si>
  <si>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</si>
  <si>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</si>
  <si>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</si>
  <si>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</si>
  <si>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</si>
  <si>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</si>
  <si>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</si>
  <si>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</si>
  <si>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</si>
  <si>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</si>
  <si>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</si>
  <si>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</si>
  <si>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</si>
  <si>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</si>
  <si>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</si>
  <si>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</si>
  <si>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</si>
  <si>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</si>
  <si>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</si>
  <si>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</si>
  <si>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</si>
  <si>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</si>
  <si>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</si>
  <si>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</si>
  <si>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</si>
  <si>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</si>
  <si>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</si>
  <si>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</si>
  <si>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</si>
  <si>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</si>
  <si>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</si>
  <si>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</si>
  <si>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</si>
  <si>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</si>
  <si>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</si>
  <si>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</si>
  <si>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</si>
  <si>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</si>
  <si>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</si>
  <si>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</si>
  <si>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</si>
  <si>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</si>
  <si>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</si>
  <si>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</si>
  <si>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</si>
  <si>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</si>
  <si>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</si>
  <si>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</si>
  <si>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</si>
  <si>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</si>
  <si>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</si>
  <si>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</si>
  <si>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</si>
  <si>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</si>
  <si>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</si>
  <si>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</si>
  <si>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</si>
  <si>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</si>
  <si>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</si>
  <si>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</si>
  <si>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</si>
  <si>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</si>
  <si>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</si>
  <si>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</si>
  <si>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</si>
  <si>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</si>
  <si>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</si>
  <si>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</si>
  <si>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</si>
  <si>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</si>
  <si>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</si>
  <si>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</si>
  <si>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</si>
  <si>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</si>
  <si>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</si>
  <si>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</si>
  <si>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</si>
  <si>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</si>
  <si>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</si>
  <si>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</si>
  <si>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</si>
  <si>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</si>
  <si>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</si>
  <si>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</si>
  <si>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</si>
  <si>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</si>
  <si>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</si>
  <si>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</si>
  <si>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</si>
  <si>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</si>
  <si>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</si>
  <si>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</si>
  <si>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</si>
  <si>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</si>
  <si>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</si>
  <si>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</si>
  <si>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</si>
  <si>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</si>
  <si>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</si>
  <si>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</si>
  <si>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</si>
  <si>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</si>
  <si>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</si>
  <si>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</si>
  <si>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</si>
  <si>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</si>
  <si>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</si>
  <si>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</si>
  <si>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</si>
  <si>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</si>
  <si>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</si>
  <si>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</si>
  <si>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</si>
  <si>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</si>
  <si>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</si>
  <si>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</si>
  <si>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</si>
  <si>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</si>
  <si>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</si>
  <si>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</si>
  <si>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</si>
  <si>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</si>
  <si>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</si>
  <si>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</si>
  <si>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</si>
  <si>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</si>
  <si>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</si>
  <si>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</si>
  <si>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</si>
  <si>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</si>
  <si>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</si>
  <si>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</si>
  <si>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</si>
  <si>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</si>
  <si>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</si>
  <si>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</si>
  <si>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</si>
  <si>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</si>
  <si>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</si>
  <si>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</si>
  <si>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</si>
  <si>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</si>
  <si>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</si>
  <si>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</si>
  <si>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</si>
  <si>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</si>
  <si>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</si>
  <si>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</si>
  <si>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</si>
  <si>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</si>
  <si>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</si>
  <si>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</si>
  <si>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</si>
  <si>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</si>
  <si>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</si>
  <si>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</si>
  <si>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</si>
  <si>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</si>
  <si>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</si>
  <si>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</si>
  <si>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</si>
  <si>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</si>
  <si>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</si>
  <si>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</si>
  <si>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</si>
  <si>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</si>
  <si>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</si>
  <si>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</si>
  <si>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</si>
  <si>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</si>
  <si>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</si>
  <si>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</si>
  <si>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</si>
  <si>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</si>
  <si>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</si>
  <si>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</si>
  <si>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</si>
  <si>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</si>
  <si>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</si>
  <si>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</si>
  <si>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</si>
  <si>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</si>
  <si>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</si>
  <si>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</si>
  <si>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</si>
  <si>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</si>
  <si>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</si>
  <si>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</si>
  <si>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</si>
  <si>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</si>
  <si>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</si>
  <si>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</si>
  <si>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</si>
  <si>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</si>
  <si>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</si>
  <si>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</si>
  <si>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</si>
  <si>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</si>
  <si>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</si>
  <si>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</si>
  <si>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</si>
  <si>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</si>
  <si>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</si>
  <si>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</si>
  <si>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</si>
  <si>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</si>
  <si>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</si>
  <si>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</si>
  <si>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</si>
  <si>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</si>
  <si>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</si>
  <si>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</si>
  <si>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</si>
  <si>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</si>
  <si>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</si>
  <si>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</si>
  <si>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</si>
  <si>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</si>
  <si>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</si>
  <si>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</si>
  <si>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</si>
  <si>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</si>
  <si>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</si>
  <si>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</si>
  <si>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</si>
  <si>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</si>
  <si>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</si>
  <si>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</si>
  <si>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</si>
  <si>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</si>
  <si>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</si>
  <si>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</si>
  <si>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</si>
  <si>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</si>
  <si>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</si>
  <si>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</si>
  <si>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</si>
  <si>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</si>
  <si>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</si>
  <si>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</si>
  <si>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</si>
  <si>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</si>
  <si>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</si>
  <si>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</si>
  <si>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</si>
  <si>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</si>
  <si>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</si>
  <si>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</si>
  <si>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</si>
  <si>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</si>
  <si>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</si>
  <si>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</si>
  <si>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</si>
  <si>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</si>
  <si>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</si>
  <si>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</si>
  <si>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</si>
  <si>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</si>
  <si>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</si>
  <si>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</si>
  <si>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</si>
  <si>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</si>
  <si>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</si>
  <si>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</si>
  <si>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</si>
  <si>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</si>
  <si>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</si>
  <si>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</si>
  <si>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</si>
  <si>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</si>
  <si>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</si>
  <si>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</si>
  <si>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</si>
  <si>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</si>
  <si>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</si>
  <si>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</si>
  <si>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</si>
  <si>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</si>
  <si>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</si>
  <si>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</si>
  <si>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</si>
  <si>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</si>
  <si>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</si>
  <si>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</si>
  <si>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</si>
  <si>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</si>
  <si>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</si>
  <si>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</si>
  <si>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</si>
  <si>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</si>
  <si>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</si>
  <si>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</si>
  <si>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</si>
  <si>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</si>
  <si>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</si>
  <si>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</si>
  <si>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</si>
  <si>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</si>
  <si>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</si>
  <si>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</si>
  <si>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</si>
  <si>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</si>
  <si>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</si>
  <si>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</si>
  <si>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</si>
  <si>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</si>
  <si>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</si>
  <si>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</si>
  <si>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</si>
  <si>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</si>
  <si>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</si>
  <si>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</si>
  <si>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</si>
  <si>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</si>
  <si>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</si>
  <si>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</si>
  <si>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</si>
  <si>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</si>
  <si>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</si>
  <si>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</si>
  <si>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</si>
  <si>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</si>
  <si>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</si>
  <si>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</si>
  <si>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</si>
  <si>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</si>
  <si>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</si>
  <si>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</si>
  <si>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</si>
  <si>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</si>
  <si>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</si>
  <si>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</si>
  <si>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</si>
  <si>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</si>
  <si>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</si>
  <si>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</si>
  <si>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</si>
  <si>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</si>
  <si>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</si>
  <si>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</si>
  <si>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</si>
  <si>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</si>
  <si>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</si>
  <si>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</si>
  <si>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</si>
  <si>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</si>
  <si>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</si>
  <si>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</si>
  <si>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</si>
  <si>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</si>
  <si>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</si>
  <si>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</si>
  <si>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</si>
  <si>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</si>
  <si>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</si>
  <si>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</si>
  <si>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</si>
  <si>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</si>
  <si>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</si>
  <si>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</si>
  <si>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</si>
  <si>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</si>
  <si>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</si>
  <si>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</si>
  <si>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</si>
  <si>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</si>
  <si>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</si>
  <si>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</si>
  <si>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</si>
  <si>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</si>
  <si>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</si>
  <si>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</si>
  <si>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</si>
  <si>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</si>
  <si>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</si>
  <si>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</si>
  <si>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</si>
  <si>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</si>
  <si>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</si>
  <si>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</si>
  <si>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</si>
  <si>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</si>
  <si>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</si>
  <si>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</si>
  <si>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</si>
  <si>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</si>
  <si>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</si>
  <si>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</si>
  <si>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</si>
  <si>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</si>
  <si>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</si>
  <si>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</si>
  <si>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</si>
  <si>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</si>
  <si>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</si>
  <si>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</si>
  <si>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</si>
  <si>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</si>
  <si>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</si>
  <si>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</si>
  <si>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</si>
  <si>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</si>
  <si>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</si>
  <si>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</si>
  <si>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</si>
  <si>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</si>
  <si>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</si>
  <si>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</si>
  <si>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</si>
  <si>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</si>
  <si>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</si>
  <si>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</si>
  <si>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</si>
  <si>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</si>
  <si>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</si>
  <si>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</si>
  <si>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</si>
  <si>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</si>
  <si>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</si>
  <si>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</si>
  <si>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</si>
  <si>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</si>
  <si>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</si>
  <si>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</si>
  <si>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</si>
  <si>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</si>
  <si>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</si>
  <si>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</si>
  <si>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</si>
  <si>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</si>
  <si>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</si>
  <si>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</si>
  <si>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</si>
  <si>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</si>
  <si>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</si>
  <si>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</si>
  <si>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</si>
  <si>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</si>
  <si>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</si>
  <si>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</si>
  <si>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</si>
  <si>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</si>
  <si>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</si>
  <si>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</si>
  <si>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</si>
  <si>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</si>
  <si>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</si>
  <si>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</si>
  <si>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</si>
  <si>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</si>
  <si>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</si>
  <si>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</si>
  <si>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</si>
  <si>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</si>
  <si>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</si>
  <si>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</si>
  <si>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</si>
  <si>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</si>
  <si>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</si>
  <si>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</si>
  <si>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</si>
  <si>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</si>
  <si>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</si>
  <si>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</si>
  <si>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</si>
  <si>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</si>
  <si>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</si>
  <si>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</si>
  <si>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</si>
  <si>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</si>
  <si>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</si>
  <si>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</si>
  <si>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</si>
  <si>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</si>
  <si>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</si>
  <si>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</si>
  <si>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</si>
  <si>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</si>
  <si>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</si>
  <si>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</si>
  <si>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</si>
  <si>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</si>
  <si>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</si>
  <si>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</si>
  <si>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</si>
  <si>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</si>
  <si>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</si>
  <si>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</si>
  <si>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</si>
  <si>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</si>
  <si>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</si>
  <si>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</si>
  <si>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</si>
  <si>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</si>
  <si>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</si>
  <si>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</si>
  <si>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</si>
  <si>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</si>
  <si>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</si>
  <si>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</si>
  <si>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</si>
  <si>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</si>
  <si>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</si>
  <si>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</si>
  <si>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</si>
  <si>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</si>
  <si>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</si>
  <si>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</si>
  <si>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</si>
  <si>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</si>
  <si>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</si>
  <si>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</si>
  <si>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</si>
  <si>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</si>
  <si>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</si>
  <si>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</si>
  <si>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</si>
  <si>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</si>
  <si>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</si>
  <si>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</si>
  <si>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</si>
  <si>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</si>
  <si>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</si>
  <si>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</si>
  <si>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</si>
  <si>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</si>
  <si>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</si>
  <si>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</si>
  <si>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</si>
  <si>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</si>
  <si>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</si>
  <si>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</si>
  <si>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</si>
  <si>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</si>
  <si>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</si>
  <si>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</si>
  <si>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</si>
  <si>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</si>
  <si>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</si>
  <si>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</si>
  <si>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</si>
  <si>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</si>
  <si>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</si>
  <si>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</si>
  <si>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</si>
  <si>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</si>
  <si>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</si>
  <si>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</si>
  <si>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</si>
  <si>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</si>
  <si>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</si>
  <si>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</si>
  <si>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</si>
  <si>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</si>
  <si>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</si>
  <si>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</si>
  <si>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</si>
  <si>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</si>
  <si>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</si>
  <si>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</si>
  <si>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</si>
  <si>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</si>
  <si>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</si>
  <si>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</si>
  <si>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</si>
  <si>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</si>
  <si>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</si>
  <si>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</si>
  <si>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</si>
  <si>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</si>
  <si>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</si>
  <si>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</si>
  <si>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</si>
  <si>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</si>
  <si>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</si>
  <si>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</si>
  <si>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</si>
  <si>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</si>
  <si>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</si>
  <si>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</si>
  <si>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</si>
  <si>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</si>
  <si>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</si>
  <si>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</si>
  <si>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</si>
  <si>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</si>
  <si>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</si>
  <si>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</si>
  <si>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</si>
  <si>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</si>
  <si>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</si>
  <si>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</si>
  <si>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</si>
  <si>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</si>
  <si>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</si>
  <si>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</si>
  <si>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</si>
  <si>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</si>
  <si>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</si>
  <si>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</si>
  <si>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</si>
  <si>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</si>
  <si>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</si>
  <si>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</si>
  <si>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</si>
  <si>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</si>
  <si>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</si>
  <si>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</si>
  <si>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</si>
  <si>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</si>
  <si>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</si>
  <si>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</si>
  <si>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</si>
  <si>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</si>
  <si>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</si>
  <si>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</si>
  <si>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</si>
  <si>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</si>
  <si>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</si>
  <si>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</si>
  <si>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</si>
  <si>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</si>
  <si>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</si>
  <si>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</si>
  <si>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</si>
  <si>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</si>
  <si>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</si>
  <si>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</si>
  <si>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</si>
  <si>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</si>
  <si>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</si>
  <si>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</si>
  <si>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</si>
  <si>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</si>
  <si>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</si>
  <si>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</si>
  <si>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</si>
  <si>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</si>
  <si>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</si>
  <si>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</si>
  <si>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</si>
  <si>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</si>
  <si>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</si>
  <si>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</si>
  <si>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</si>
  <si>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</si>
  <si>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</si>
  <si>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</si>
  <si>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</si>
  <si>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</si>
  <si>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</si>
  <si>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</si>
  <si>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</si>
  <si>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</si>
  <si>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</si>
  <si>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</si>
  <si>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</si>
  <si>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</si>
  <si>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</si>
  <si>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</si>
  <si>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</si>
  <si>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</si>
  <si>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</si>
  <si>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</si>
  <si>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</si>
  <si>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</si>
  <si>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</si>
  <si>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</si>
  <si>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</si>
  <si>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</si>
  <si>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</si>
  <si>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</si>
  <si>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</si>
  <si>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</si>
  <si>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</si>
  <si>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</si>
  <si>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</si>
  <si>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</si>
  <si>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</si>
  <si>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</si>
  <si>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</si>
  <si>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</si>
  <si>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</si>
  <si>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</si>
  <si>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</si>
  <si>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</si>
  <si>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</si>
  <si>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</si>
  <si>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</si>
  <si>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</si>
  <si>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</si>
  <si>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</si>
  <si>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</si>
  <si>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</si>
  <si>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</si>
  <si>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</si>
  <si>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</si>
  <si>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</si>
  <si>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</si>
  <si>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</si>
  <si>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</si>
  <si>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</si>
  <si>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</si>
  <si>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</si>
  <si>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</si>
  <si>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</si>
  <si>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</si>
  <si>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</si>
  <si>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</si>
  <si>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</si>
  <si>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</si>
  <si>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</si>
  <si>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</si>
  <si>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</si>
  <si>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</si>
  <si>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</si>
  <si>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</si>
  <si>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</si>
  <si>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</si>
  <si>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</si>
  <si>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</si>
  <si>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</si>
  <si>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</si>
  <si>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</si>
  <si>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</si>
  <si>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</si>
  <si>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</si>
  <si>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</si>
  <si>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</si>
  <si>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</si>
  <si>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</si>
  <si>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</si>
  <si>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</si>
  <si>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</si>
  <si>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</si>
  <si>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</si>
  <si>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</si>
  <si>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</si>
  <si>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</si>
  <si>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</si>
  <si>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</si>
  <si>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</si>
  <si>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</si>
  <si>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</si>
  <si>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</si>
  <si>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</si>
  <si>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</si>
  <si>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</si>
  <si>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</si>
  <si>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</si>
  <si>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</si>
  <si>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</si>
  <si>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</si>
  <si>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</si>
  <si>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</si>
  <si>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</si>
  <si>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</si>
  <si>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</si>
  <si>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</si>
  <si>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</si>
  <si>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</si>
  <si>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</si>
  <si>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</si>
  <si>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</si>
  <si>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</si>
  <si>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</si>
  <si>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</si>
  <si>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</si>
  <si>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</si>
  <si>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</si>
  <si>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</si>
  <si>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</si>
  <si>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</si>
  <si>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</si>
  <si>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</si>
  <si>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</si>
  <si>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</si>
  <si>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</si>
  <si>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</si>
  <si>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</si>
  <si>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</si>
  <si>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</si>
  <si>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</si>
  <si>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</si>
  <si>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</si>
  <si>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</si>
  <si>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</si>
  <si>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</si>
  <si>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</si>
  <si>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</si>
  <si>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</si>
  <si>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</si>
  <si>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</si>
  <si>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</si>
  <si>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</si>
  <si>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</si>
  <si>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</si>
  <si>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</si>
  <si>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</si>
  <si>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</si>
  <si>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</si>
  <si>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</si>
  <si>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</si>
  <si>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</si>
  <si>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</si>
  <si>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</si>
  <si>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</si>
  <si>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</si>
  <si>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</si>
  <si>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</si>
  <si>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</si>
  <si>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</si>
  <si>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</si>
  <si>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</si>
  <si>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</si>
  <si>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</si>
  <si>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</si>
  <si>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</si>
  <si>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</si>
  <si>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</si>
  <si>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</si>
  <si>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</si>
  <si>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</si>
  <si>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</si>
  <si>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</si>
  <si>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</si>
  <si>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</si>
  <si>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</si>
  <si>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</si>
  <si>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</si>
  <si>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</si>
  <si>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</si>
  <si>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</si>
  <si>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</si>
  <si>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</si>
  <si>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</si>
  <si>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</si>
  <si>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</si>
  <si>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</si>
  <si>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</si>
  <si>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</si>
  <si>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</si>
  <si>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</si>
  <si>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</si>
  <si>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</si>
  <si>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</si>
  <si>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</si>
  <si>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</si>
  <si>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</si>
  <si>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</si>
  <si>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</si>
  <si>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</si>
  <si>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</si>
  <si>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</si>
  <si>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</si>
  <si>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</si>
  <si>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</si>
  <si>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</si>
  <si>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</si>
  <si>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</si>
  <si>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</si>
  <si>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</si>
  <si>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</si>
  <si>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</si>
  <si>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</si>
  <si>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</si>
  <si>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</si>
  <si>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</si>
  <si>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</si>
  <si>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</si>
  <si>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</si>
  <si>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</si>
  <si>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</si>
  <si>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</si>
  <si>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</si>
  <si>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</si>
  <si>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</si>
  <si>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</si>
  <si>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</si>
  <si>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</si>
  <si>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</si>
  <si>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</si>
  <si>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</si>
  <si>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</si>
  <si>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</si>
  <si>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</si>
  <si>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</si>
  <si>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</si>
  <si>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</si>
  <si>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</si>
  <si>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</si>
  <si>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</si>
  <si>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</si>
  <si>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</si>
  <si>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</si>
  <si>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</si>
  <si>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</si>
  <si>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</si>
  <si>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</si>
  <si>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</si>
  <si>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</si>
  <si>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</si>
  <si>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</si>
  <si>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</si>
  <si>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</si>
  <si>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</si>
  <si>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</si>
  <si>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</si>
  <si>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</si>
  <si>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</si>
  <si>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</si>
  <si>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</si>
  <si>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</si>
  <si>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</si>
  <si>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</si>
  <si>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</si>
  <si>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</si>
  <si>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</si>
  <si>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</si>
  <si>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</si>
  <si>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</si>
  <si>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</si>
  <si>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</si>
  <si>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</si>
  <si>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</si>
  <si>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</si>
  <si>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</si>
  <si>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</si>
  <si>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</si>
  <si>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</si>
  <si>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</si>
  <si>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</si>
  <si>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</si>
  <si>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</si>
  <si>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</si>
  <si>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</si>
  <si>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</si>
  <si>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</si>
  <si>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</si>
  <si>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</si>
  <si>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</si>
  <si>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</si>
  <si>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</si>
  <si>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</si>
  <si>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</si>
  <si>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</si>
  <si>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</si>
  <si>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</si>
  <si>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</si>
  <si>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</si>
  <si>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</si>
  <si>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</si>
  <si>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</si>
  <si>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</si>
  <si>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</si>
  <si>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</si>
  <si>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</si>
  <si>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</si>
  <si>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</si>
  <si>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</si>
  <si>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</si>
  <si>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</si>
  <si>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</si>
  <si>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</si>
  <si>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</si>
  <si>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</si>
  <si>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</si>
  <si>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</si>
  <si>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</si>
  <si>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</si>
  <si>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</si>
  <si>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</si>
  <si>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</si>
  <si>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</si>
  <si>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</si>
  <si>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</si>
  <si>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</si>
  <si>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</si>
  <si>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</si>
  <si>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</si>
  <si>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</si>
  <si>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</si>
  <si>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</si>
  <si>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</si>
  <si>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</si>
  <si>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</si>
  <si>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</si>
  <si>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</si>
  <si>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</si>
  <si>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</si>
  <si>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</si>
  <si>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</si>
  <si>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</si>
  <si>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</si>
  <si>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</si>
  <si>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</si>
  <si>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</si>
  <si>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</si>
  <si>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</si>
  <si>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</si>
  <si>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</si>
  <si>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</si>
  <si>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</si>
  <si>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</si>
  <si>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</si>
  <si>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</si>
  <si>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</si>
  <si>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</si>
  <si>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</si>
  <si>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</si>
  <si>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</si>
  <si>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</si>
  <si>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</si>
  <si>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</si>
  <si>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</si>
  <si>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</si>
  <si>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</si>
  <si>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</si>
  <si>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</si>
  <si>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</si>
  <si>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</si>
  <si>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</si>
  <si>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</si>
  <si>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</si>
  <si>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</si>
  <si>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</si>
  <si>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</si>
  <si>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</si>
  <si>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</si>
  <si>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</si>
  <si>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</si>
  <si>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</si>
  <si>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</si>
  <si>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</si>
  <si>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</si>
  <si>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</si>
  <si>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</si>
  <si>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</si>
  <si>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</si>
  <si>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</si>
  <si>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</si>
  <si>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</si>
  <si>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</si>
  <si>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</si>
  <si>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</si>
  <si>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</si>
  <si>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</si>
  <si>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</si>
  <si>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</si>
  <si>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</si>
  <si>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</si>
  <si>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</si>
  <si>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</si>
  <si>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</si>
  <si>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</si>
  <si>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</si>
  <si>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</si>
  <si>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</si>
  <si>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</si>
  <si>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</si>
  <si>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</si>
  <si>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</si>
  <si>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</si>
  <si>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</si>
  <si>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</si>
  <si>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</si>
  <si>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</si>
  <si>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</si>
  <si>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</si>
  <si>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</si>
  <si>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</si>
  <si>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</si>
  <si>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</si>
  <si>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</si>
  <si>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</si>
  <si>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</si>
  <si>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</si>
  <si>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</si>
  <si>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</si>
  <si>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</si>
  <si>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</si>
  <si>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</si>
  <si>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</si>
  <si>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</si>
  <si>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</si>
  <si>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</si>
  <si>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</si>
  <si>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</si>
  <si>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</si>
  <si>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</si>
  <si>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</si>
  <si>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</si>
  <si>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</si>
  <si>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</si>
  <si>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</si>
  <si>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</si>
  <si>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</si>
  <si>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</si>
  <si>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</si>
  <si>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</si>
  <si>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</si>
  <si>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</si>
  <si>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</si>
  <si>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</si>
  <si>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</si>
  <si>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</si>
  <si>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</si>
  <si>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</si>
  <si>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</si>
  <si>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</si>
  <si>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</si>
  <si>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</si>
  <si>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</si>
  <si>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</si>
  <si>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</si>
  <si>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</si>
  <si>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</si>
  <si>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</si>
  <si>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</si>
  <si>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</si>
  <si>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</si>
  <si>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</si>
  <si>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</si>
  <si>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</si>
  <si>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</si>
  <si>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</si>
  <si>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</si>
  <si>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</si>
  <si>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</si>
  <si>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</si>
  <si>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</si>
  <si>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</si>
  <si>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</si>
  <si>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</si>
  <si>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</si>
  <si>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</si>
  <si>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</si>
  <si>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</si>
  <si>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</si>
  <si>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</si>
  <si>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</si>
  <si>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</si>
  <si>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</si>
  <si>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</si>
  <si>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</si>
  <si>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</si>
  <si>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</si>
  <si>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</si>
  <si>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</si>
  <si>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</si>
  <si>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</si>
  <si>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</si>
  <si>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</si>
  <si>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</si>
  <si>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</si>
  <si>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</si>
  <si>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</si>
  <si>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</si>
  <si>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</si>
  <si>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</si>
  <si>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</si>
  <si>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</si>
  <si>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</si>
  <si>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</si>
  <si>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</si>
  <si>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</si>
  <si>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</si>
  <si>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</si>
  <si>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</si>
  <si>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</si>
  <si>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</si>
  <si>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</si>
  <si>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</si>
  <si>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</si>
  <si>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</si>
  <si>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</si>
  <si>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</si>
  <si>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</si>
  <si>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</si>
  <si>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</si>
  <si>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</si>
  <si>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</si>
  <si>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</si>
  <si>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</si>
  <si>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</si>
  <si>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</si>
  <si>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</si>
  <si>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</si>
  <si>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</si>
  <si>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</si>
  <si>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</si>
  <si>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</si>
  <si>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</si>
  <si>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</si>
  <si>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</si>
  <si>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</si>
  <si>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</si>
  <si>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</si>
  <si>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</si>
  <si>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</si>
  <si>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</si>
  <si>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</si>
  <si>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</si>
  <si>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</si>
  <si>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</si>
  <si>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</si>
  <si>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</si>
  <si>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</si>
  <si>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</si>
  <si>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</si>
  <si>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</si>
  <si>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</si>
  <si>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</si>
  <si>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</si>
  <si>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</si>
  <si>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</si>
  <si>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</si>
  <si>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</si>
  <si>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</si>
  <si>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</si>
  <si>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</si>
  <si>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</si>
  <si>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</si>
  <si>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</si>
  <si>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</si>
  <si>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</si>
  <si>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</si>
  <si>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</si>
  <si>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</si>
  <si>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</si>
  <si>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</si>
  <si>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</si>
  <si>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</si>
  <si>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</si>
  <si>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</si>
  <si>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</si>
  <si>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</si>
  <si>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</si>
  <si>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</si>
  <si>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</si>
  <si>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</si>
  <si>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</si>
  <si>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</si>
  <si>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</si>
  <si>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</si>
  <si>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</si>
  <si>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</si>
  <si>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</si>
  <si>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</si>
  <si>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</si>
  <si>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</si>
  <si>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</si>
  <si>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</si>
  <si>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</si>
  <si>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</si>
  <si>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</si>
  <si>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</si>
  <si>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</si>
  <si>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</si>
  <si>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</si>
  <si>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</si>
  <si>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</si>
  <si>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</si>
  <si>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</si>
  <si>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</si>
  <si>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</si>
  <si>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</si>
  <si>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</si>
  <si>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</si>
  <si>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</si>
  <si>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</si>
  <si>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</si>
  <si>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</si>
  <si>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</si>
  <si>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</si>
  <si>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</si>
  <si>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</si>
  <si>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</si>
  <si>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</si>
  <si>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</si>
  <si>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</si>
  <si>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</si>
  <si>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</si>
  <si>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</si>
  <si>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</si>
  <si>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</si>
  <si>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</si>
  <si>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</si>
  <si>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</si>
  <si>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</si>
  <si>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</si>
  <si>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</si>
  <si>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</si>
  <si>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</si>
  <si>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</si>
  <si>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</si>
  <si>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</si>
  <si>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</si>
  <si>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</si>
  <si>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</si>
  <si>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</si>
  <si>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</si>
  <si>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</si>
  <si>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</si>
  <si>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</si>
  <si>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</si>
  <si>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</si>
  <si>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</si>
  <si>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</si>
  <si>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</si>
  <si>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</si>
  <si>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</si>
  <si>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</si>
  <si>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</si>
  <si>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</si>
  <si>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</si>
  <si>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</si>
  <si>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</si>
  <si>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</si>
  <si>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</si>
  <si>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</si>
  <si>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</si>
  <si>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</si>
  <si>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</si>
  <si>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</si>
  <si>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</si>
  <si>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</si>
  <si>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</si>
  <si>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</si>
  <si>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</si>
  <si>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</si>
  <si>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</si>
  <si>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</si>
  <si>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</si>
  <si>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</si>
  <si>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</si>
  <si>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</si>
  <si>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</si>
  <si>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</si>
  <si>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</si>
  <si>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</si>
  <si>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</si>
  <si>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</si>
  <si>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</si>
  <si>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</si>
  <si>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</si>
  <si>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</si>
  <si>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</si>
  <si>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</si>
  <si>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</si>
  <si>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</si>
  <si>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</si>
  <si>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</si>
  <si>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</si>
  <si>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</si>
  <si>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</si>
  <si>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</si>
  <si>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</si>
  <si>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</si>
  <si>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</si>
  <si>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</si>
  <si>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</si>
  <si>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</si>
  <si>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</si>
  <si>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</si>
  <si>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</si>
  <si>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</si>
  <si>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</si>
  <si>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</si>
  <si>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</si>
  <si>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</si>
  <si>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</si>
  <si>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</si>
  <si>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</si>
  <si>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</si>
  <si>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</si>
  <si>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</si>
  <si>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</si>
  <si>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</si>
  <si>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</si>
  <si>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</si>
  <si>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</si>
  <si>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</si>
  <si>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</si>
  <si>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</si>
  <si>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</si>
  <si>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</si>
  <si>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</si>
  <si>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</si>
  <si>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</si>
  <si>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</si>
  <si>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</si>
  <si>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</si>
  <si>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</si>
  <si>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</si>
  <si>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</si>
  <si>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</si>
  <si>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</si>
  <si>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</si>
  <si>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</si>
  <si>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</si>
  <si>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</si>
  <si>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</si>
  <si>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</si>
  <si>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</si>
  <si>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</si>
  <si>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</si>
  <si>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</si>
  <si>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</si>
  <si>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</si>
  <si>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</si>
  <si>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</si>
  <si>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</si>
  <si>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</si>
  <si>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</si>
  <si>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</si>
  <si>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</si>
  <si>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</si>
  <si>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</si>
  <si>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</si>
  <si>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</si>
  <si>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</si>
  <si>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</si>
  <si>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</si>
  <si>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</si>
  <si>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</si>
  <si>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</si>
  <si>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</si>
  <si>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</si>
  <si>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</si>
  <si>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</si>
  <si>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</si>
  <si>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</si>
  <si>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</si>
  <si>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</si>
  <si>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</si>
  <si>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</si>
  <si>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</si>
  <si>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</si>
  <si>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</si>
  <si>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</si>
  <si>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</si>
  <si>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</si>
  <si>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</si>
  <si>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</si>
  <si>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</si>
  <si>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</si>
  <si>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</si>
  <si>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</si>
  <si>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</si>
  <si>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</si>
  <si>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</si>
  <si>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</si>
  <si>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</si>
  <si>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</si>
  <si>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</si>
  <si>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</si>
  <si>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</si>
  <si>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</si>
  <si>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</si>
  <si>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</si>
  <si>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</si>
  <si>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</si>
  <si>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</si>
  <si>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</si>
  <si>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</si>
  <si>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</si>
  <si>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</si>
  <si>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</si>
  <si>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</si>
  <si>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</si>
  <si>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</si>
  <si>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</si>
  <si>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</si>
  <si>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</si>
  <si>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</si>
  <si>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</si>
  <si>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</si>
  <si>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</si>
  <si>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</si>
  <si>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</si>
  <si>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</si>
  <si>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</si>
  <si>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</si>
  <si>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</si>
  <si>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</si>
  <si>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</si>
  <si>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</si>
  <si>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</si>
  <si>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</si>
  <si>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</si>
  <si>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</si>
  <si>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</si>
  <si>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</si>
  <si>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</si>
  <si>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</si>
  <si>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</si>
  <si>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</si>
  <si>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</si>
  <si>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</si>
  <si>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</si>
  <si>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</si>
  <si>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</si>
  <si>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</si>
  <si>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</si>
  <si>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</si>
  <si>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</si>
  <si>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</si>
  <si>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</si>
  <si>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</si>
  <si>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</si>
  <si>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</si>
  <si>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</si>
  <si>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</si>
  <si>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</si>
  <si>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</si>
  <si>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</si>
  <si>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</si>
  <si>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</si>
  <si>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</si>
  <si>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</si>
  <si>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</si>
  <si>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</si>
  <si>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</si>
  <si>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</si>
  <si>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</si>
  <si>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</si>
  <si>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</si>
  <si>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</si>
  <si>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</si>
  <si>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</si>
  <si>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</si>
  <si>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</si>
  <si>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</si>
  <si>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</si>
  <si>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</si>
  <si>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</si>
  <si>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</si>
  <si>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</si>
  <si>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</si>
  <si>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</si>
  <si>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</si>
  <si>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</si>
  <si>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</si>
  <si>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</si>
  <si>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</si>
  <si>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</si>
  <si>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</si>
  <si>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</si>
  <si>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</si>
  <si>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</si>
  <si>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</si>
  <si>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</si>
  <si>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</si>
  <si>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</si>
  <si>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</si>
  <si>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</si>
  <si>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</si>
  <si>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</si>
  <si>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</si>
  <si>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</si>
  <si>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</si>
  <si>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</si>
  <si>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</si>
  <si>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</si>
  <si>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</si>
  <si>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</si>
  <si>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</si>
  <si>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</si>
  <si>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</si>
  <si>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</si>
  <si>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</si>
  <si>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</si>
  <si>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</si>
  <si>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</si>
  <si>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</si>
  <si>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</si>
  <si>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</si>
  <si>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</si>
  <si>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</si>
  <si>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</si>
  <si>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</si>
  <si>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</si>
  <si>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</si>
  <si>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</si>
  <si>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</si>
  <si>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</si>
  <si>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</si>
  <si>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</si>
  <si>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</si>
  <si>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</si>
  <si>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</si>
  <si>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</si>
  <si>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</si>
  <si>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</si>
  <si>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</si>
  <si>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</si>
  <si>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</si>
  <si>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</si>
  <si>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</si>
  <si>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</si>
  <si>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</si>
  <si>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</si>
  <si>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</si>
  <si>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</si>
  <si>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</si>
  <si>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</si>
  <si>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</si>
  <si>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</si>
  <si>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</si>
  <si>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</si>
  <si>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</si>
  <si>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</si>
  <si>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</si>
  <si>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</si>
  <si>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</si>
  <si>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</si>
  <si>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</si>
  <si>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</si>
  <si>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</si>
  <si>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</si>
  <si>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</si>
  <si>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</si>
  <si>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</si>
  <si>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</si>
  <si>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</si>
  <si>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</si>
  <si>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</si>
  <si>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</si>
  <si>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</si>
  <si>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</si>
  <si>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</si>
  <si>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</si>
  <si>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</si>
  <si>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</si>
  <si>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</si>
  <si>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</si>
  <si>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</si>
  <si>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</si>
  <si>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</si>
  <si>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</si>
  <si>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</si>
  <si>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</si>
  <si>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</si>
  <si>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</si>
  <si>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</si>
  <si>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</si>
  <si>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</si>
  <si>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</si>
  <si>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</si>
  <si>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</si>
  <si>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</si>
  <si>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</si>
  <si>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</si>
  <si>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</si>
  <si>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</si>
  <si>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</si>
  <si>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</si>
  <si>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</si>
  <si>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</si>
  <si>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</si>
  <si>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</si>
  <si>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</si>
  <si>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</si>
  <si>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</si>
  <si>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</si>
  <si>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</si>
  <si>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</si>
  <si>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</si>
  <si>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</si>
  <si>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</si>
  <si>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</si>
  <si>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</si>
  <si>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</si>
  <si>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</si>
  <si>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</si>
  <si>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</si>
  <si>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</si>
  <si>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</si>
  <si>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</si>
  <si>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</si>
  <si>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</si>
  <si>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</si>
  <si>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</si>
  <si>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</si>
  <si>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</si>
  <si>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</si>
  <si>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</si>
  <si>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</si>
  <si>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</si>
  <si>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</si>
  <si>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</si>
  <si>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</si>
  <si>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</si>
  <si>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</si>
  <si>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</si>
  <si>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</si>
  <si>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</si>
  <si>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</si>
  <si>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</si>
  <si>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</si>
  <si>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</si>
  <si>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</si>
  <si>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</si>
  <si>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</si>
  <si>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</si>
  <si>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</si>
  <si>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</si>
  <si>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</si>
  <si>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</si>
  <si>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</si>
  <si>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</si>
  <si>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</si>
  <si>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</si>
  <si>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</si>
  <si>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</si>
  <si>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</si>
  <si>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</si>
  <si>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</si>
  <si>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</si>
  <si>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</si>
  <si>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</si>
  <si>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</si>
  <si>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</si>
  <si>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</si>
  <si>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</si>
  <si>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</si>
  <si>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</si>
  <si>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</si>
  <si>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</si>
  <si>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</si>
  <si>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</si>
  <si>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</si>
  <si>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</si>
  <si>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</si>
  <si>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</si>
  <si>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</si>
  <si>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</si>
  <si>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</si>
  <si>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</si>
  <si>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</si>
  <si>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</si>
  <si>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</si>
  <si>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</si>
  <si>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</si>
  <si>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</si>
  <si>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</si>
  <si>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</si>
  <si>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</si>
  <si>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</si>
  <si>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</si>
  <si>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</si>
  <si>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</si>
  <si>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</si>
  <si>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</si>
  <si>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</si>
  <si>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</si>
  <si>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</si>
  <si>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</si>
  <si>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</si>
  <si>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</si>
  <si>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</si>
  <si>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</si>
  <si>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</si>
  <si>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</si>
  <si>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</si>
  <si>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</si>
  <si>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</si>
  <si>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</si>
  <si>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</si>
  <si>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</si>
  <si>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</si>
  <si>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</si>
  <si>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</si>
  <si>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</si>
  <si>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</si>
  <si>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</si>
  <si>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</si>
  <si>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</si>
  <si>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</si>
  <si>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</si>
  <si>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</si>
  <si>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</si>
  <si>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</si>
  <si>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</si>
  <si>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</si>
  <si>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</si>
  <si>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</si>
  <si>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</si>
  <si>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</si>
  <si>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</si>
  <si>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</si>
  <si>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</si>
  <si>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</si>
  <si>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</si>
  <si>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</si>
  <si>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</si>
  <si>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</si>
  <si>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</si>
  <si>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</si>
  <si>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</si>
  <si>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</si>
  <si>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</si>
  <si>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</si>
  <si>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</si>
  <si>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</si>
  <si>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</si>
  <si>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</si>
  <si>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</si>
  <si>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</si>
  <si>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</si>
  <si>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</si>
  <si>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</si>
  <si>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</si>
  <si>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</si>
  <si>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</si>
  <si>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</si>
  <si>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</si>
  <si>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</si>
  <si>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</si>
  <si>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</si>
  <si>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</si>
  <si>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</si>
  <si>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</si>
  <si>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</si>
  <si>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</si>
  <si>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</si>
  <si>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</si>
  <si>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</si>
  <si>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</si>
  <si>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</si>
  <si>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</si>
  <si>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</si>
  <si>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</si>
  <si>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</si>
  <si>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</si>
  <si>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</si>
  <si>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</si>
  <si>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</si>
  <si>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</si>
  <si>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</si>
  <si>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</si>
  <si>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</si>
  <si>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</si>
  <si>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</si>
  <si>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</si>
  <si>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</si>
  <si>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</si>
  <si>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</si>
  <si>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</si>
  <si>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</si>
  <si>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</si>
  <si>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</si>
  <si>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</si>
  <si>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</si>
  <si>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</si>
  <si>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</si>
  <si>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</si>
  <si>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</si>
  <si>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</si>
  <si>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</si>
  <si>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</si>
  <si>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</si>
  <si>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</si>
  <si>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</si>
  <si>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</si>
  <si>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</si>
  <si>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</si>
  <si>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</si>
  <si>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</si>
  <si>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</si>
  <si>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</si>
  <si>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</si>
  <si>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</si>
  <si>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</si>
  <si>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</si>
  <si>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</si>
  <si>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</si>
  <si>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</si>
  <si>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</si>
  <si>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</si>
  <si>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</si>
  <si>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</si>
  <si>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</si>
  <si>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</si>
  <si>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</si>
  <si>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</si>
  <si>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</si>
  <si>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</si>
  <si>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</si>
  <si>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</si>
  <si>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</si>
  <si>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</si>
  <si>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</si>
  <si>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</si>
  <si>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</si>
  <si>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</si>
  <si>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</si>
  <si>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</si>
  <si>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</si>
  <si>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</si>
  <si>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</si>
  <si>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</si>
  <si>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</si>
  <si>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</si>
  <si>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</si>
  <si>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</si>
  <si>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</si>
  <si>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</si>
  <si>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</si>
  <si>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</si>
  <si>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</si>
  <si>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</si>
  <si>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</si>
  <si>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</si>
  <si>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</si>
  <si>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</si>
  <si>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</si>
  <si>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</si>
  <si>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</si>
  <si>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</si>
  <si>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</si>
  <si>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</si>
  <si>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</si>
  <si>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</si>
  <si>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</si>
  <si>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</si>
  <si>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</si>
  <si>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</si>
  <si>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</si>
  <si>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</si>
  <si>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</si>
  <si>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</si>
  <si>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</si>
  <si>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</si>
  <si>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</si>
  <si>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</si>
  <si>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</si>
  <si>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</si>
  <si>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</si>
  <si>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</si>
  <si>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</si>
  <si>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</si>
  <si>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</si>
  <si>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</si>
  <si>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</si>
  <si>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</si>
  <si>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</si>
  <si>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</si>
  <si>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</si>
  <si>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</si>
  <si>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</si>
  <si>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</si>
  <si>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</si>
  <si>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</si>
  <si>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</si>
  <si>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</si>
  <si>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</si>
  <si>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</si>
  <si>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</si>
  <si>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</si>
  <si>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</si>
  <si>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</si>
  <si>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</si>
  <si>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</si>
  <si>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</si>
  <si>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</si>
  <si>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</si>
  <si>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</si>
  <si>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</si>
  <si>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</si>
  <si>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</si>
  <si>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</si>
  <si>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</si>
  <si>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</si>
  <si>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</si>
  <si>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</si>
  <si>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</si>
  <si>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</si>
  <si>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</si>
  <si>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</si>
  <si>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</si>
  <si>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</si>
  <si>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</si>
  <si>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</si>
  <si>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</si>
  <si>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</si>
  <si>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</si>
  <si>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</si>
  <si>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</si>
  <si>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</si>
  <si>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</si>
  <si>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</si>
  <si>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</si>
  <si>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</si>
  <si>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</si>
  <si>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</si>
  <si>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</si>
  <si>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</si>
  <si>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</si>
  <si>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</si>
  <si>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</si>
  <si>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</si>
  <si>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</si>
  <si>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</si>
  <si>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</si>
  <si>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</si>
  <si>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</si>
  <si>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</si>
  <si>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</si>
  <si>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</si>
  <si>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</si>
  <si>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</si>
  <si>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</si>
  <si>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</si>
  <si>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</si>
  <si>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</si>
  <si>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</si>
  <si>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</si>
  <si>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</si>
  <si>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</si>
  <si>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</si>
  <si>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</si>
  <si>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</si>
  <si>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</si>
  <si>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</si>
  <si>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</si>
  <si>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</si>
  <si>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</si>
  <si>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</si>
  <si>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</si>
  <si>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</si>
  <si>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</si>
  <si>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</si>
  <si>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</si>
  <si>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</si>
  <si>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</si>
  <si>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</si>
  <si>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</si>
  <si>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</si>
  <si>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</si>
  <si>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</si>
  <si>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</si>
  <si>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</si>
  <si>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</si>
  <si>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</si>
  <si>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</si>
  <si>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</si>
  <si>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</si>
  <si>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</si>
  <si>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</si>
  <si>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</si>
  <si>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</si>
  <si>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</si>
  <si>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</si>
  <si>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</si>
  <si>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</si>
  <si>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</si>
  <si>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</si>
  <si>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</si>
  <si>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</si>
  <si>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</si>
  <si>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</si>
  <si>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</si>
  <si>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</si>
  <si>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</si>
  <si>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</si>
  <si>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</si>
  <si>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</si>
  <si>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</si>
  <si>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</si>
  <si>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</si>
  <si>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</si>
  <si>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</si>
  <si>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</si>
  <si>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</si>
  <si>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</si>
  <si>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</si>
  <si>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</si>
  <si>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</si>
  <si>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</si>
  <si>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</si>
  <si>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</si>
  <si>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</si>
  <si>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</si>
  <si>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</si>
  <si>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</si>
  <si>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</si>
  <si>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</si>
  <si>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</si>
  <si>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</si>
  <si>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</si>
  <si>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</si>
  <si>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</si>
  <si>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</si>
  <si>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</si>
  <si>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</si>
  <si>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</si>
  <si>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</si>
  <si>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</si>
  <si>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</si>
  <si>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</si>
  <si>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</si>
  <si>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</si>
  <si>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</si>
  <si>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</si>
  <si>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</si>
  <si>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</si>
  <si>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</si>
  <si>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</si>
  <si>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</si>
  <si>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</si>
  <si>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</si>
  <si>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</si>
  <si>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</si>
  <si>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</si>
  <si>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</si>
  <si>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</si>
  <si>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</si>
  <si>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</si>
  <si>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</si>
  <si>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</si>
  <si>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</si>
  <si>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</si>
  <si>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</si>
  <si>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</si>
  <si>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</si>
  <si>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</si>
  <si>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</si>
  <si>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</si>
  <si>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</si>
  <si>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</si>
  <si>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</si>
  <si>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</si>
  <si>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</si>
  <si>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</si>
  <si>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</si>
  <si>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</si>
  <si>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</si>
  <si>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</si>
  <si>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</si>
  <si>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</si>
  <si>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</si>
  <si>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</si>
  <si>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</si>
  <si>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</si>
  <si>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</si>
  <si>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</si>
  <si>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</si>
  <si>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</si>
  <si>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</si>
  <si>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</si>
  <si>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</si>
  <si>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</si>
  <si>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</si>
  <si>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</si>
  <si>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</si>
  <si>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</si>
  <si>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</si>
  <si>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</si>
  <si>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</si>
  <si>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</si>
  <si>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</si>
  <si>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</si>
  <si>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</si>
  <si>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</si>
  <si>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</si>
  <si>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</si>
  <si>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</si>
  <si>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</si>
  <si>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</si>
  <si>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</si>
  <si>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</si>
  <si>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</si>
  <si>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</si>
  <si>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</si>
  <si>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</si>
  <si>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</si>
  <si>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</si>
  <si>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</si>
  <si>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</si>
  <si>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</si>
  <si>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</si>
  <si>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</si>
  <si>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</si>
  <si>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</si>
  <si>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</si>
  <si>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</si>
  <si>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</si>
  <si>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</si>
  <si>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</si>
  <si>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</si>
  <si>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</si>
  <si>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</si>
  <si>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</si>
  <si>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</si>
  <si>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</si>
  <si>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</si>
  <si>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</si>
  <si>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</si>
  <si>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</si>
  <si>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</si>
  <si>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</si>
  <si>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</si>
  <si>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</si>
  <si>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</si>
  <si>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</si>
  <si>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</si>
  <si>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</si>
  <si>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</si>
  <si>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</si>
  <si>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</si>
  <si>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</si>
  <si>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</si>
  <si>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</si>
  <si>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</si>
  <si>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</si>
  <si>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</si>
  <si>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</si>
  <si>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</si>
  <si>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</si>
  <si>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</si>
  <si>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</si>
  <si>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</si>
  <si>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</si>
  <si>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</si>
  <si>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</si>
  <si>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</si>
  <si>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</si>
  <si>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</si>
  <si>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</si>
  <si>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</si>
  <si>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</si>
  <si>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</si>
  <si>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</si>
  <si>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</si>
  <si>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</si>
  <si>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</si>
  <si>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</si>
  <si>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</si>
  <si>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</si>
  <si>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</si>
  <si>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</si>
  <si>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</si>
  <si>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</si>
  <si>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</si>
  <si>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</si>
  <si>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</si>
  <si>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</si>
  <si>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</si>
  <si>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</si>
  <si>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</si>
  <si>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</si>
  <si>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</si>
  <si>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</si>
  <si>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</si>
  <si>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</si>
  <si>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</si>
  <si>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</si>
  <si>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</si>
  <si>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</si>
  <si>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</si>
  <si>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</si>
  <si>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</si>
  <si>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</si>
  <si>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</si>
  <si>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</si>
  <si>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</si>
  <si>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</si>
  <si>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</si>
  <si>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</si>
  <si>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</si>
  <si>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</si>
  <si>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</si>
  <si>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</si>
  <si>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</si>
  <si>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</si>
  <si>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</si>
  <si>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</si>
  <si>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</si>
  <si>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</si>
  <si>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</si>
  <si>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</si>
  <si>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</si>
  <si>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</si>
  <si>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</si>
  <si>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</si>
  <si>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</si>
  <si>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</si>
  <si>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</si>
  <si>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</si>
  <si>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</si>
  <si>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</si>
  <si>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</si>
  <si>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</si>
  <si>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</si>
  <si>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</si>
  <si>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</si>
  <si>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</si>
  <si>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</si>
  <si>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</si>
  <si>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</si>
  <si>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</si>
  <si>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</si>
  <si>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</si>
  <si>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</si>
  <si>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</si>
  <si>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</si>
  <si>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</si>
  <si>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</si>
  <si>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</si>
  <si>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</si>
  <si>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</si>
  <si>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</si>
  <si>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</si>
  <si>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</si>
  <si>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</si>
  <si>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</si>
  <si>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</si>
  <si>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</si>
  <si>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</si>
  <si>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</si>
  <si>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</si>
  <si>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</si>
  <si>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</si>
  <si>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</si>
  <si>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</si>
  <si>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</si>
  <si>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</si>
  <si>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</si>
  <si>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</si>
  <si>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</si>
  <si>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</si>
  <si>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</si>
  <si>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</si>
  <si>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</si>
  <si>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</si>
  <si>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</si>
  <si>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</si>
  <si>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</si>
  <si>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</si>
  <si>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</si>
  <si>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</si>
  <si>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</si>
  <si>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</si>
  <si>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</si>
  <si>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</si>
  <si>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</si>
  <si>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</si>
  <si>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</si>
  <si>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</si>
  <si>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</si>
  <si>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</si>
  <si>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</si>
  <si>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</si>
  <si>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</si>
  <si>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</si>
  <si>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</si>
  <si>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</si>
  <si>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</si>
  <si>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</si>
  <si>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</si>
  <si>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</si>
  <si>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</si>
  <si>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</si>
  <si>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</si>
  <si>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</si>
  <si>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</si>
  <si>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</si>
  <si>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</si>
  <si>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</si>
  <si>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</si>
  <si>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</si>
  <si>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</si>
  <si>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</si>
  <si>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</si>
  <si>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</si>
  <si>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</si>
  <si>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</si>
  <si>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</si>
  <si>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</si>
  <si>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</si>
  <si>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</si>
  <si>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</si>
  <si>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</si>
  <si>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</si>
  <si>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</si>
  <si>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</si>
  <si>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</si>
  <si>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</si>
  <si>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</si>
  <si>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</si>
  <si>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</si>
  <si>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</si>
  <si>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</si>
  <si>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</si>
  <si>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</si>
  <si>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</si>
  <si>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</si>
  <si>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</si>
  <si>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</si>
  <si>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</si>
  <si>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</si>
  <si>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</si>
  <si>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</si>
  <si>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</si>
  <si>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</si>
  <si>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</si>
  <si>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</si>
  <si>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</si>
  <si>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</si>
  <si>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</si>
  <si>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</si>
  <si>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</si>
  <si>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</si>
  <si>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</si>
  <si>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</si>
  <si>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</si>
  <si>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</si>
  <si>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</si>
  <si>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</si>
  <si>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</si>
  <si>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</si>
  <si>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</si>
  <si>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</si>
  <si>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</si>
  <si>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</si>
  <si>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</si>
  <si>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</si>
  <si>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</si>
  <si>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</si>
  <si>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</si>
  <si>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</si>
  <si>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</si>
  <si>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</si>
  <si>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</si>
  <si>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</si>
  <si>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</si>
  <si>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</si>
  <si>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</si>
  <si>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</si>
  <si>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</si>
  <si>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</si>
  <si>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</si>
  <si>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</si>
  <si>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</si>
  <si>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</si>
  <si>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</si>
  <si>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</si>
  <si>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</si>
  <si>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</si>
  <si>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</si>
  <si>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</si>
  <si>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</si>
  <si>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</si>
  <si>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</si>
  <si>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</si>
  <si>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</si>
  <si>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</si>
  <si>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</si>
  <si>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</si>
  <si>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</si>
  <si>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</si>
  <si>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</si>
  <si>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</si>
  <si>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</si>
  <si>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</si>
  <si>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</si>
  <si>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</si>
  <si>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</si>
  <si>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</si>
  <si>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</si>
  <si>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</si>
  <si>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</si>
  <si>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</si>
  <si>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</si>
  <si>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</si>
  <si>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</si>
  <si>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</si>
  <si>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</si>
  <si>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</si>
  <si>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</si>
  <si>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</si>
  <si>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</si>
  <si>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</si>
  <si>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</si>
  <si>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</si>
  <si>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</si>
  <si>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</si>
  <si>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</si>
  <si>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</si>
  <si>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</si>
  <si>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</si>
  <si>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</si>
  <si>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</si>
  <si>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</si>
  <si>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</si>
  <si>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</si>
  <si>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</si>
  <si>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</si>
  <si>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</si>
  <si>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</si>
  <si>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</si>
  <si>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</si>
  <si>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</si>
  <si>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</si>
  <si>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</si>
  <si>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</si>
  <si>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</si>
  <si>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</si>
  <si>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</si>
  <si>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</si>
  <si>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</si>
  <si>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</si>
  <si>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</si>
  <si>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</si>
  <si>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</si>
  <si>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</si>
  <si>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</si>
  <si>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</si>
  <si>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</si>
  <si>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</si>
  <si>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</si>
  <si>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</si>
  <si>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</si>
  <si>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</si>
  <si>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</si>
  <si>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</si>
  <si>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</si>
  <si>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</si>
  <si>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</si>
  <si>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</si>
  <si>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</si>
  <si>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</si>
  <si>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</si>
  <si>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</si>
  <si>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</si>
  <si>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</si>
  <si>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</si>
  <si>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</si>
  <si>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</si>
  <si>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</si>
  <si>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</si>
  <si>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</si>
  <si>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</si>
  <si>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</si>
  <si>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</si>
  <si>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</si>
  <si>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</si>
  <si>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</si>
  <si>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</si>
  <si>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</si>
  <si>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</si>
  <si>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</si>
  <si>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</si>
  <si>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</si>
  <si>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</si>
  <si>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</si>
  <si>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</si>
  <si>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</si>
  <si>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</si>
  <si>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</si>
  <si>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</si>
  <si>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</si>
  <si>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</si>
  <si>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</si>
  <si>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</si>
  <si>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</si>
  <si>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</si>
  <si>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</si>
  <si>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</si>
  <si>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</si>
  <si>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</si>
  <si>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</si>
  <si>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</si>
  <si>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</si>
  <si>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</si>
  <si>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</si>
  <si>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</si>
  <si>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</si>
  <si>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</si>
  <si>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</si>
  <si>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</si>
  <si>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</si>
  <si>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</si>
  <si>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</si>
  <si>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</si>
  <si>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</si>
  <si>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</si>
  <si>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</si>
  <si>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</si>
  <si>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</si>
  <si>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</si>
  <si>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</si>
  <si>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</si>
  <si>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</si>
  <si>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</si>
  <si>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</si>
  <si>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</si>
  <si>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</si>
  <si>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</si>
  <si>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</si>
  <si>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</si>
  <si>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</si>
  <si>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</si>
  <si>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</si>
  <si>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</si>
  <si>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</si>
  <si>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</si>
  <si>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</si>
  <si>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</si>
  <si>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</si>
  <si>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</si>
  <si>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</si>
  <si>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</si>
  <si>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</si>
  <si>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</si>
  <si>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</si>
  <si>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</si>
  <si>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</si>
  <si>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</si>
  <si>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</si>
  <si>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</si>
  <si>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</si>
  <si>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</si>
  <si>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</si>
  <si>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</si>
  <si>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</si>
  <si>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</si>
  <si>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</si>
  <si>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</si>
  <si>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</si>
  <si>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</si>
  <si>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</si>
  <si>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</si>
  <si>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</si>
  <si>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</si>
  <si>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</si>
  <si>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</si>
  <si>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</si>
  <si>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</si>
  <si>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</si>
  <si>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</si>
  <si>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</si>
  <si>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</si>
  <si>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</si>
  <si>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</si>
  <si>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</si>
  <si>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</si>
  <si>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</si>
  <si>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</si>
  <si>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</si>
  <si>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</si>
  <si>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</si>
  <si>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</si>
  <si>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</si>
  <si>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</si>
  <si>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</si>
  <si>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</si>
  <si>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</si>
  <si>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</si>
  <si>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</si>
  <si>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</si>
  <si>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</si>
  <si>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</si>
  <si>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</si>
  <si>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</si>
  <si>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</si>
  <si>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</si>
  <si>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</si>
  <si>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</si>
  <si>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</si>
  <si>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</si>
  <si>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</si>
  <si>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</si>
  <si>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</si>
  <si>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</si>
  <si>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</si>
  <si>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</si>
  <si>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</si>
  <si>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</si>
  <si>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</si>
  <si>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</si>
  <si>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</si>
  <si>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</si>
  <si>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</si>
  <si>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</si>
  <si>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</si>
  <si>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</si>
  <si>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</si>
  <si>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</si>
  <si>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</si>
  <si>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</si>
  <si>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</si>
  <si>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</si>
  <si>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</si>
  <si>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</si>
  <si>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</si>
  <si>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</si>
  <si>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</si>
  <si>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</si>
  <si>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</si>
  <si>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</si>
  <si>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</si>
  <si>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</si>
  <si>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</si>
  <si>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</si>
  <si>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</si>
  <si>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</si>
  <si>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</si>
  <si>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</si>
  <si>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</si>
  <si>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</si>
  <si>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</si>
  <si>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</si>
  <si>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</si>
  <si>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</si>
  <si>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</si>
  <si>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</si>
  <si>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</si>
  <si>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</si>
  <si>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</si>
  <si>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</si>
  <si>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</si>
  <si>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</si>
  <si>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</si>
  <si>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</si>
  <si>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</si>
  <si>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</si>
  <si>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</si>
  <si>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</si>
  <si>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</si>
  <si>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</si>
  <si>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</si>
  <si>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</si>
  <si>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</si>
  <si>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</si>
  <si>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</si>
  <si>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</si>
  <si>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</si>
  <si>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</si>
  <si>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</si>
  <si>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</si>
  <si>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</si>
  <si>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</si>
  <si>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</si>
  <si>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</si>
  <si>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</si>
  <si>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</si>
  <si>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</si>
  <si>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</si>
  <si>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</si>
  <si>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</si>
  <si>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</si>
  <si>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</si>
  <si>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</si>
  <si>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</si>
  <si>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</si>
  <si>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</si>
  <si>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</si>
  <si>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</si>
  <si>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</si>
  <si>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</si>
  <si>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</si>
  <si>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</si>
  <si>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</si>
  <si>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</si>
  <si>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</si>
  <si>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</si>
  <si>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</si>
  <si>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</si>
  <si>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</si>
  <si>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</si>
  <si>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</si>
  <si>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</si>
  <si>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</si>
  <si>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</si>
  <si>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</si>
  <si>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</si>
  <si>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</si>
  <si>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</si>
  <si>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</si>
  <si>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</si>
  <si>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</si>
  <si>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</si>
  <si>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</si>
  <si>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</si>
  <si>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</si>
  <si>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</si>
  <si>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</si>
  <si>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</si>
  <si>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</si>
  <si>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</si>
  <si>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</si>
  <si>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</si>
  <si>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</si>
  <si>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</si>
  <si>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</si>
  <si>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</si>
  <si>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</si>
  <si>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</si>
  <si>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</si>
  <si>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</si>
  <si>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</si>
  <si>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</si>
  <si>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</si>
  <si>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</si>
  <si>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</si>
  <si>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</si>
  <si>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</si>
  <si>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</si>
  <si>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</si>
  <si>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</si>
  <si>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</si>
  <si>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</si>
  <si>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</si>
  <si>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</si>
  <si>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</si>
  <si>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</si>
  <si>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</si>
  <si>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</si>
  <si>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</si>
  <si>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</si>
  <si>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</si>
  <si>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</si>
  <si>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</si>
  <si>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</si>
  <si>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</si>
  <si>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</si>
  <si>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</si>
  <si>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</si>
  <si>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</si>
  <si>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</si>
  <si>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</si>
  <si>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</si>
  <si>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</si>
  <si>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</si>
  <si>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</si>
  <si>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</si>
  <si>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</si>
  <si>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</si>
  <si>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</si>
  <si>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</si>
  <si>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</si>
  <si>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</si>
  <si>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</si>
  <si>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</si>
  <si>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</si>
  <si>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</si>
  <si>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</si>
  <si>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</si>
  <si>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</si>
  <si>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</si>
  <si>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</si>
  <si>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</si>
  <si>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</si>
  <si>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</si>
  <si>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</si>
  <si>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</si>
  <si>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</si>
  <si>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</si>
  <si>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</si>
  <si>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</si>
  <si>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</si>
  <si>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</si>
  <si>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</si>
  <si>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</si>
  <si>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</si>
  <si>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</si>
  <si>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</si>
  <si>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</si>
  <si>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</si>
  <si>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</si>
  <si>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</si>
  <si>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</si>
  <si>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</si>
  <si>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</si>
  <si>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</si>
  <si>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</si>
  <si>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</si>
  <si>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</si>
  <si>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</si>
  <si>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</si>
  <si>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</si>
  <si>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</si>
  <si>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</si>
  <si>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</si>
  <si>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</si>
  <si>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</si>
  <si>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</si>
  <si>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</si>
  <si>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</si>
  <si>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</si>
  <si>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</si>
  <si>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</si>
  <si>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</si>
  <si>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</si>
  <si>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</si>
  <si>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</si>
  <si>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</si>
  <si>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</si>
  <si>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</si>
  <si>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</si>
  <si>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</si>
  <si>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</si>
  <si>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</si>
  <si>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</si>
  <si>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</si>
  <si>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</si>
  <si>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</si>
  <si>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</si>
  <si>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</si>
  <si>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</si>
  <si>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</si>
  <si>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</si>
  <si>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</si>
  <si>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</si>
  <si>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</si>
  <si>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</si>
  <si>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</si>
  <si>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</si>
  <si>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</si>
  <si>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</si>
  <si>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</si>
  <si>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</si>
  <si>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</si>
  <si>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</si>
  <si>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</si>
  <si>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</si>
  <si>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</si>
  <si>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</si>
  <si>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</si>
  <si>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</si>
  <si>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</si>
  <si>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</si>
  <si>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</si>
  <si>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</si>
  <si>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</si>
  <si>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</si>
  <si>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</si>
  <si>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</si>
  <si>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</si>
  <si>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</si>
  <si>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</si>
  <si>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</si>
  <si>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</si>
  <si>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</si>
  <si>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</si>
  <si>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</si>
  <si>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</si>
  <si>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</si>
  <si>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</si>
  <si>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</si>
  <si>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</si>
  <si>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</si>
  <si>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</si>
  <si>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</si>
  <si>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</si>
  <si>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</si>
  <si>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</si>
  <si>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</si>
  <si>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</si>
  <si>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</si>
  <si>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</si>
  <si>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</si>
  <si>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</si>
  <si>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</si>
  <si>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</si>
  <si>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</si>
  <si>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</si>
  <si>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</si>
  <si>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</si>
  <si>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</si>
  <si>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</si>
  <si>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</si>
  <si>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</si>
  <si>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</si>
  <si>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</si>
  <si>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</si>
  <si>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</si>
  <si>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</si>
  <si>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</si>
  <si>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</si>
  <si>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</si>
  <si>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</si>
  <si>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</si>
  <si>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</si>
  <si>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</si>
  <si>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</si>
  <si>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</si>
  <si>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</si>
  <si>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</si>
  <si>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</si>
  <si>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</si>
  <si>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</si>
  <si>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</si>
  <si>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</si>
  <si>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</si>
  <si>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</si>
  <si>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</si>
  <si>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</si>
  <si>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</si>
  <si>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</si>
  <si>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</si>
  <si>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</si>
  <si>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</si>
  <si>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</si>
  <si>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</si>
  <si>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</si>
  <si>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</si>
  <si>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</si>
  <si>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</si>
  <si>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</si>
  <si>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</si>
  <si>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</si>
  <si>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</si>
  <si>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</si>
  <si>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</si>
  <si>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</si>
  <si>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</si>
  <si>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</si>
  <si>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</si>
  <si>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</si>
  <si>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</si>
  <si>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</si>
  <si>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</si>
  <si>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</si>
  <si>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</si>
  <si>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</si>
  <si>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</si>
  <si>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</si>
  <si>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</si>
  <si>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</si>
  <si>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</si>
  <si>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</si>
  <si>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</si>
  <si>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</si>
  <si>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</si>
  <si>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</si>
  <si>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</si>
  <si>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</si>
  <si>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</si>
  <si>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</si>
  <si>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</si>
  <si>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</si>
  <si>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</si>
  <si>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</si>
  <si>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</si>
  <si>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</si>
  <si>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</si>
  <si>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</si>
  <si>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</si>
  <si>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</si>
  <si>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</si>
  <si>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</si>
  <si>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</si>
  <si>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</si>
  <si>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</si>
  <si>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</si>
  <si>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</si>
  <si>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</si>
  <si>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</si>
  <si>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</si>
  <si>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</si>
  <si>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</si>
  <si>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</si>
  <si>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</si>
  <si>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</si>
  <si>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</si>
  <si>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</si>
  <si>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</si>
  <si>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</si>
  <si>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</si>
  <si>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</si>
  <si>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</si>
  <si>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</si>
  <si>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</si>
  <si>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</si>
  <si>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</si>
  <si>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</si>
  <si>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</si>
  <si>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</si>
  <si>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</si>
  <si>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</si>
  <si>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</si>
  <si>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</si>
  <si>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</si>
  <si>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</si>
  <si>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</si>
  <si>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</si>
  <si>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</si>
  <si>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</si>
  <si>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</si>
  <si>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</si>
  <si>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</si>
  <si>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</si>
  <si>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</si>
  <si>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</si>
  <si>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</si>
  <si>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</si>
  <si>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</si>
  <si>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</si>
  <si>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</si>
  <si>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</si>
  <si>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</si>
  <si>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</si>
  <si>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</si>
  <si>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</si>
  <si>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</si>
  <si>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</si>
  <si>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</si>
  <si>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</si>
  <si>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</si>
  <si>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</si>
  <si>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</si>
  <si>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</si>
  <si>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</si>
  <si>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</si>
  <si>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</si>
  <si>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</si>
  <si>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</si>
  <si>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</si>
  <si>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</si>
  <si>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</si>
  <si>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</si>
  <si>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</si>
  <si>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</si>
  <si>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</si>
  <si>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</si>
  <si>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</si>
  <si>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</si>
  <si>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</si>
  <si>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</si>
  <si>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</si>
  <si>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</si>
  <si>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</si>
  <si>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</si>
  <si>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</si>
  <si>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</si>
  <si>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</si>
  <si>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</si>
  <si>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</si>
  <si>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</si>
  <si>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</si>
  <si>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</si>
  <si>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</si>
  <si>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</si>
  <si>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</si>
  <si>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</si>
  <si>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</si>
  <si>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</si>
  <si>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</si>
  <si>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</si>
  <si>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</si>
  <si>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</si>
  <si>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</si>
  <si>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</si>
  <si>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</si>
  <si>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</si>
  <si>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</si>
  <si>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</si>
  <si>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</si>
  <si>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</si>
  <si>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</si>
  <si>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</si>
  <si>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</si>
  <si>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</si>
  <si>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</si>
  <si>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</si>
  <si>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</si>
  <si>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</si>
  <si>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</si>
  <si>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</si>
  <si>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</si>
  <si>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</si>
  <si>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</si>
  <si>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</si>
  <si>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</si>
  <si>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</si>
  <si>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</si>
  <si>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</si>
  <si>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</si>
  <si>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</si>
  <si>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</si>
  <si>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</si>
  <si>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</si>
  <si>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</si>
  <si>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</si>
  <si>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</si>
  <si>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</si>
  <si>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</si>
  <si>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</si>
  <si>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</si>
  <si>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</si>
  <si>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</si>
  <si>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</si>
  <si>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</si>
  <si>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</si>
  <si>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</si>
  <si>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</si>
  <si>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</si>
  <si>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</si>
  <si>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</si>
  <si>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</si>
  <si>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</si>
  <si>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</si>
  <si>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</si>
  <si>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</si>
  <si>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</si>
  <si>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</si>
  <si>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</si>
  <si>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</si>
  <si>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</si>
  <si>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</si>
  <si>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</si>
  <si>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</si>
  <si>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</si>
  <si>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</si>
  <si>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</si>
  <si>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</si>
  <si>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</si>
  <si>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</si>
  <si>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</si>
  <si>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</si>
  <si>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</si>
  <si>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</si>
  <si>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</si>
  <si>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</si>
  <si>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</si>
  <si>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</si>
  <si>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</si>
  <si>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</si>
  <si>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</si>
  <si>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</si>
  <si>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</si>
  <si>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</si>
  <si>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</si>
  <si>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</si>
  <si>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</si>
  <si>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</si>
  <si>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</si>
  <si>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</si>
  <si>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</si>
  <si>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</si>
  <si>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</si>
  <si>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</si>
  <si>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</si>
  <si>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</si>
  <si>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</si>
  <si>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</si>
  <si>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</si>
  <si>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</si>
  <si>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</si>
  <si>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</si>
  <si>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</si>
  <si>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</si>
  <si>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</si>
  <si>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</si>
  <si>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</si>
  <si>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</si>
  <si>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</si>
  <si>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</si>
  <si>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</si>
  <si>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</si>
  <si>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</si>
  <si>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</si>
  <si>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</si>
  <si>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</si>
  <si>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</si>
  <si>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</si>
  <si>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</si>
  <si>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</si>
  <si>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</si>
  <si>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</si>
  <si>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</si>
  <si>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</si>
  <si>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</si>
  <si>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</si>
  <si>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</si>
  <si>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</si>
  <si>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</si>
  <si>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</si>
  <si>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</si>
  <si>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</si>
  <si>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</si>
  <si>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</si>
  <si>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</si>
  <si>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</si>
  <si>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</si>
  <si>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</si>
  <si>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</si>
  <si>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</si>
  <si>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</si>
  <si>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</si>
  <si>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</si>
  <si>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</si>
  <si>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</si>
  <si>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</si>
  <si>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</si>
  <si>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</si>
  <si>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</si>
  <si>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</si>
  <si>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</si>
  <si>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</si>
  <si>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</si>
  <si>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</si>
  <si>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</si>
  <si>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</si>
  <si>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</si>
  <si>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</si>
  <si>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</si>
  <si>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</si>
  <si>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</si>
  <si>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</si>
  <si>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</si>
  <si>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</si>
  <si>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</si>
  <si>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</si>
  <si>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</si>
  <si>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</si>
  <si>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</si>
  <si>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</si>
  <si>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</si>
  <si>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</si>
  <si>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</si>
  <si>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</si>
  <si>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</si>
  <si>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</si>
  <si>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</si>
  <si>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</si>
  <si>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</si>
  <si>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</si>
  <si>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</si>
  <si>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</si>
  <si>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</si>
  <si>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</si>
  <si>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</si>
  <si>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</si>
  <si>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</si>
  <si>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</si>
  <si>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</si>
  <si>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</si>
  <si>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</si>
  <si>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</si>
  <si>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</si>
  <si>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</si>
  <si>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</si>
  <si>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</si>
  <si>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</si>
  <si>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</si>
  <si>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</si>
  <si>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</si>
  <si>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</si>
  <si>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</si>
  <si>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</si>
  <si>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</si>
  <si>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</si>
  <si>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</si>
  <si>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</si>
  <si>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</si>
  <si>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</si>
  <si>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</si>
  <si>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</si>
  <si>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</si>
  <si>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</si>
  <si>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</si>
  <si>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</si>
  <si>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</si>
  <si>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</si>
  <si>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</si>
  <si>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</si>
  <si>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</si>
  <si>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</si>
  <si>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</si>
  <si>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</si>
  <si>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</si>
  <si>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</si>
  <si>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</si>
  <si>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</si>
  <si>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</si>
  <si>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</si>
  <si>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</si>
  <si>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</si>
  <si>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</si>
  <si>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</si>
  <si>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</si>
  <si>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</si>
  <si>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</si>
  <si>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</si>
  <si>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</si>
  <si>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</si>
  <si>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</si>
  <si>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</si>
  <si>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</si>
  <si>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</si>
  <si>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</si>
  <si>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</si>
  <si>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</si>
  <si>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</si>
  <si>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</si>
  <si>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</si>
  <si>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</si>
  <si>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</si>
  <si>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</si>
  <si>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</si>
  <si>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</si>
  <si>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</si>
  <si>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</si>
  <si>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</si>
  <si>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</si>
  <si>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</si>
  <si>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</si>
  <si>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</si>
  <si>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</si>
  <si>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</si>
  <si>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</si>
  <si>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</si>
  <si>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</si>
  <si>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</si>
  <si>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</si>
  <si>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</si>
  <si>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</si>
  <si>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</si>
  <si>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</si>
  <si>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</si>
  <si>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</si>
  <si>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</si>
  <si>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</si>
  <si>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</si>
  <si>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</si>
  <si>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</si>
  <si>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</si>
  <si>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</si>
  <si>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</si>
  <si>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</si>
  <si>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</si>
  <si>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</si>
  <si>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</si>
  <si>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</si>
  <si>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</si>
  <si>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</si>
  <si>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</si>
  <si>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</si>
  <si>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</si>
  <si>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</si>
  <si>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</si>
  <si>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</si>
  <si>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</si>
  <si>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</si>
  <si>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</si>
  <si>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</si>
  <si>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</si>
  <si>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</si>
  <si>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</si>
  <si>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</si>
  <si>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</si>
  <si>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</si>
  <si>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</si>
  <si>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</si>
  <si>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</si>
  <si>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</si>
  <si>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</si>
  <si>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</si>
  <si>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</si>
  <si>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</si>
  <si>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</si>
  <si>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</si>
  <si>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</si>
  <si>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</si>
  <si>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</si>
  <si>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</si>
  <si>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</si>
  <si>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</si>
  <si>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</si>
  <si>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</si>
  <si>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</si>
  <si>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</si>
  <si>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</si>
  <si>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</si>
  <si>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</si>
  <si>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</si>
  <si>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</si>
  <si>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</si>
  <si>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</si>
  <si>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</si>
  <si>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</si>
  <si>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</si>
  <si>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</si>
  <si>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</si>
  <si>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</si>
  <si>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</si>
  <si>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</si>
  <si>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</si>
  <si>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</si>
  <si>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</si>
  <si>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</si>
  <si>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</si>
  <si>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</si>
  <si>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</si>
  <si>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</si>
  <si>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</si>
  <si>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</si>
  <si>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</si>
  <si>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</si>
  <si>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</si>
  <si>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</si>
  <si>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</si>
  <si>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</si>
  <si>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</si>
  <si>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</si>
  <si>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</si>
  <si>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</si>
  <si>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</si>
  <si>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</si>
  <si>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</si>
  <si>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</si>
  <si>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</si>
  <si>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</si>
  <si>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</si>
  <si>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</si>
  <si>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</si>
  <si>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</si>
  <si>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</si>
  <si>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</si>
  <si>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</si>
  <si>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</si>
  <si>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</si>
  <si>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</si>
  <si>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</si>
  <si>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</si>
  <si>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</si>
  <si>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</si>
  <si>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</si>
  <si>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</si>
  <si>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</si>
  <si>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</si>
  <si>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</si>
  <si>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</si>
  <si>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</si>
  <si>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</si>
  <si>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</si>
  <si>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</si>
  <si>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</si>
  <si>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</si>
  <si>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</si>
  <si>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</si>
  <si>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</si>
  <si>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</si>
  <si>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</si>
  <si>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</si>
  <si>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</si>
  <si>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</si>
  <si>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</si>
  <si>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</si>
  <si>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</si>
  <si>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</si>
  <si>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</si>
  <si>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</si>
  <si>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</si>
  <si>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</si>
  <si>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</si>
  <si>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</si>
  <si>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</si>
  <si>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</si>
  <si>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</si>
  <si>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</si>
  <si>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</si>
  <si>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</si>
  <si>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</si>
  <si>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</si>
  <si>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</si>
  <si>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</si>
  <si>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</si>
  <si>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</si>
  <si>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</si>
  <si>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</si>
  <si>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</si>
  <si>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</si>
  <si>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</si>
  <si>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</si>
  <si>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</si>
  <si>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</si>
  <si>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</si>
  <si>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</si>
  <si>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</si>
  <si>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</si>
  <si>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</si>
  <si>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</si>
  <si>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</si>
  <si>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</si>
  <si>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</si>
  <si>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</si>
  <si>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</si>
  <si>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</si>
  <si>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</si>
  <si>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</si>
  <si>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</si>
  <si>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</si>
  <si>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</si>
  <si>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</si>
  <si>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</si>
  <si>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</si>
  <si>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</si>
  <si>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</si>
  <si>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</si>
  <si>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</si>
  <si>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</si>
  <si>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</si>
  <si>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</si>
  <si>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</si>
  <si>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</si>
  <si>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</si>
  <si>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</si>
  <si>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</si>
  <si>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</si>
  <si>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</si>
  <si>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</si>
  <si>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</si>
  <si>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</si>
  <si>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</si>
  <si>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</si>
  <si>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</si>
  <si>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</si>
  <si>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</si>
  <si>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</si>
  <si>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</si>
  <si>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</si>
  <si>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</si>
  <si>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</si>
  <si>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</si>
  <si>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</si>
  <si>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</si>
  <si>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</si>
  <si>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</si>
  <si>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</si>
  <si>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</si>
  <si>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</si>
  <si>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</si>
  <si>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</si>
  <si>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</si>
  <si>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</si>
  <si>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</si>
  <si>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</si>
  <si>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</si>
  <si>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</si>
  <si>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</si>
  <si>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</si>
  <si>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</si>
  <si>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</si>
  <si>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</si>
  <si>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</si>
  <si>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</si>
  <si>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</si>
  <si>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</si>
  <si>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</si>
  <si>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</si>
  <si>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</si>
  <si>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</si>
  <si>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</si>
  <si>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</si>
  <si>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</si>
  <si>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</si>
  <si>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</si>
  <si>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</si>
  <si>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</si>
  <si>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</si>
  <si>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</si>
  <si>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</si>
  <si>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</si>
  <si>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</si>
  <si>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</si>
  <si>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</si>
  <si>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</si>
  <si>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</si>
  <si>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</si>
  <si>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</si>
  <si>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</si>
  <si>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</si>
  <si>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</si>
  <si>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</si>
  <si>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</si>
  <si>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</si>
  <si>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</si>
  <si>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</si>
  <si>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</si>
  <si>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</si>
  <si>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</si>
  <si>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</si>
  <si>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</si>
  <si>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</si>
  <si>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</si>
  <si>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</si>
  <si>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</si>
  <si>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</si>
  <si>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</si>
  <si>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</si>
  <si>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</si>
  <si>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</si>
  <si>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</si>
  <si>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</si>
  <si>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</si>
  <si>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</si>
  <si>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</si>
  <si>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</si>
  <si>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</si>
  <si>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</si>
  <si>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</si>
  <si>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</si>
  <si>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</si>
  <si>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</si>
  <si>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</si>
  <si>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</si>
  <si>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</si>
  <si>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</si>
  <si>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</si>
  <si>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</si>
  <si>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</si>
  <si>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</si>
  <si>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</si>
  <si>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</si>
  <si>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</si>
  <si>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</si>
  <si>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</si>
  <si>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</si>
  <si>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</si>
  <si>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</si>
  <si>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</si>
  <si>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</si>
  <si>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</si>
  <si>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</si>
  <si>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</si>
  <si>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</si>
  <si>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</si>
  <si>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</si>
  <si>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</si>
  <si>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</si>
  <si>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</si>
  <si>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</si>
  <si>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</si>
  <si>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</si>
  <si>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</si>
  <si>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</si>
  <si>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</si>
  <si>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</si>
  <si>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</si>
  <si>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</si>
  <si>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</si>
  <si>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</si>
  <si>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</si>
  <si>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</si>
  <si>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</si>
  <si>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</si>
  <si>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</si>
  <si>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</si>
  <si>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</si>
  <si>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</si>
  <si>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</si>
  <si>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</si>
  <si>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</si>
  <si>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</si>
  <si>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</si>
  <si>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</si>
  <si>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</si>
  <si>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</si>
  <si>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</si>
  <si>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</si>
  <si>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</si>
  <si>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</si>
  <si>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</si>
  <si>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</si>
  <si>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</si>
  <si>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</si>
  <si>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</si>
  <si>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</si>
  <si>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</si>
  <si>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</si>
  <si>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</si>
  <si>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</si>
  <si>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</si>
  <si>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</si>
  <si>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</si>
  <si>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</si>
  <si>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</si>
  <si>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</si>
  <si>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</si>
  <si>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</si>
  <si>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</si>
  <si>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</si>
  <si>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</si>
  <si>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</si>
  <si>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</si>
  <si>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</si>
  <si>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</si>
  <si>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</si>
  <si>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</si>
  <si>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</si>
  <si>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</si>
  <si>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</si>
  <si>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</si>
  <si>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</si>
  <si>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</si>
  <si>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</si>
  <si>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</si>
  <si>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</si>
  <si>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</si>
  <si>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</si>
  <si>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</si>
  <si>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</si>
  <si>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</si>
  <si>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</si>
  <si>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</si>
  <si>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</si>
  <si>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</si>
  <si>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</si>
  <si>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</si>
  <si>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</si>
  <si>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</si>
  <si>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</si>
  <si>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</si>
  <si>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</si>
  <si>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</si>
  <si>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</si>
  <si>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</si>
  <si>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</si>
  <si>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</si>
  <si>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</si>
  <si>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</si>
  <si>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</si>
  <si>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</si>
  <si>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</si>
  <si>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</si>
  <si>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</si>
  <si>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</si>
  <si>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</si>
  <si>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</si>
  <si>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</si>
  <si>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</si>
  <si>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</si>
  <si>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</si>
  <si>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</si>
  <si>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</si>
  <si>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</si>
  <si>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</si>
  <si>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</si>
  <si>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</si>
  <si>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</si>
  <si>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</si>
  <si>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</si>
  <si>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</si>
  <si>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</si>
  <si>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</si>
  <si>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</si>
  <si>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</si>
  <si>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</si>
  <si>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</si>
  <si>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</si>
  <si>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</si>
  <si>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</si>
  <si>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</si>
  <si>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</si>
  <si>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</si>
  <si>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</si>
  <si>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</si>
  <si>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</si>
  <si>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</si>
  <si>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</si>
  <si>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</si>
  <si>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</si>
  <si>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</si>
  <si>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</si>
  <si>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</si>
  <si>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</si>
  <si>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</si>
  <si>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</si>
  <si>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</si>
  <si>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</si>
  <si>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</si>
  <si>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</si>
  <si>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</si>
  <si>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</si>
  <si>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</si>
  <si>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</si>
  <si>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</si>
  <si>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</si>
  <si>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</si>
  <si>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</si>
  <si>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</si>
  <si>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</si>
  <si>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</si>
  <si>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</si>
  <si>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</si>
  <si>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</si>
  <si>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</si>
  <si>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</si>
  <si>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</si>
  <si>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</si>
  <si>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</si>
  <si>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</si>
  <si>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</si>
  <si>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</si>
  <si>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</si>
  <si>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</si>
  <si>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</si>
  <si>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</si>
  <si>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</si>
  <si>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</si>
  <si>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</si>
  <si>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</si>
  <si>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</si>
  <si>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</si>
  <si>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</si>
  <si>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</si>
  <si>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</si>
  <si>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</si>
  <si>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</si>
  <si>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</si>
  <si>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</si>
  <si>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</si>
  <si>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</si>
  <si>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</si>
  <si>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</si>
  <si>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</si>
  <si>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</si>
  <si>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</si>
  <si>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</si>
  <si>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</si>
  <si>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</si>
  <si>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</si>
  <si>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</si>
  <si>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</si>
  <si>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</si>
  <si>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</si>
  <si>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</si>
  <si>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</si>
  <si>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</si>
  <si>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</si>
  <si>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</si>
  <si>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</si>
  <si>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</si>
  <si>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</si>
  <si>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</si>
  <si>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</si>
  <si>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</si>
  <si>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</si>
  <si>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</si>
  <si>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</si>
  <si>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</si>
  <si>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</si>
  <si>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</si>
  <si>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</si>
  <si>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</si>
  <si>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</si>
  <si>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</si>
  <si>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</si>
  <si>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</si>
  <si>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</si>
  <si>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</si>
  <si>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</si>
  <si>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</si>
  <si>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</si>
  <si>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</si>
  <si>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</si>
  <si>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</si>
  <si>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</si>
  <si>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</si>
  <si>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</si>
  <si>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</si>
  <si>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</si>
  <si>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</si>
  <si>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</si>
  <si>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</si>
  <si>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</si>
  <si>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</si>
  <si>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</si>
  <si>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</si>
  <si>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</si>
  <si>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</si>
  <si>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</si>
  <si>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</si>
  <si>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</si>
  <si>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</si>
  <si>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</si>
  <si>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</si>
  <si>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</si>
  <si>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</si>
  <si>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</si>
  <si>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</si>
  <si>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</si>
  <si>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</si>
  <si>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</si>
  <si>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</si>
  <si>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</si>
  <si>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</si>
  <si>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</si>
  <si>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</si>
  <si>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</si>
  <si>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</si>
  <si>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</si>
  <si>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</si>
  <si>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</si>
  <si>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</si>
  <si>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</si>
  <si>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</si>
  <si>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</si>
  <si>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</si>
  <si>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</si>
  <si>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</si>
  <si>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</si>
  <si>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</si>
  <si>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</si>
  <si>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</si>
  <si>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</si>
  <si>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</si>
  <si>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</si>
  <si>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</si>
  <si>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</si>
  <si>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</si>
  <si>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</si>
  <si>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</si>
  <si>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</si>
  <si>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</si>
  <si>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</si>
  <si>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</si>
  <si>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</si>
  <si>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</si>
  <si>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</si>
  <si>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</si>
  <si>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</si>
  <si>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</si>
  <si>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</si>
  <si>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</si>
  <si>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</si>
  <si>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</si>
  <si>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</si>
  <si>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</si>
  <si>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</si>
  <si>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</si>
  <si>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</si>
  <si>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</si>
  <si>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</si>
  <si>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</si>
  <si>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</si>
  <si>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</si>
  <si>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</si>
  <si>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</si>
  <si>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</si>
  <si>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</si>
  <si>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</si>
  <si>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</si>
  <si>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</si>
  <si>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</si>
  <si>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</si>
  <si>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</si>
  <si>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</si>
  <si>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</si>
  <si>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</si>
  <si>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</si>
  <si>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</si>
  <si>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</si>
  <si>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</si>
  <si>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</si>
  <si>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</si>
  <si>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</si>
  <si>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</si>
  <si>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</si>
  <si>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</si>
  <si>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</si>
  <si>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</si>
  <si>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</si>
  <si>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</si>
  <si>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</si>
  <si>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</si>
  <si>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</si>
  <si>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</si>
  <si>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</si>
  <si>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</si>
  <si>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</si>
  <si>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</si>
  <si>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</si>
  <si>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</si>
  <si>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</si>
  <si>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</si>
  <si>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</si>
  <si>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</si>
  <si>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</si>
  <si>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</si>
  <si>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</si>
  <si>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</si>
  <si>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</si>
  <si>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</si>
  <si>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</si>
  <si>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</si>
  <si>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</si>
  <si>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</si>
  <si>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</si>
  <si>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</si>
  <si>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</si>
  <si>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</si>
  <si>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</si>
  <si>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</si>
  <si>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</si>
  <si>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</si>
  <si>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</si>
  <si>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</si>
  <si>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</si>
  <si>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</si>
  <si>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</si>
  <si>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</si>
  <si>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</si>
  <si>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</si>
  <si>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</si>
  <si>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</si>
  <si>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</si>
  <si>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</si>
  <si>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</si>
  <si>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</si>
  <si>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</si>
  <si>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</si>
  <si>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</si>
  <si>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</si>
  <si>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</si>
  <si>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</si>
  <si>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</si>
  <si>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</si>
  <si>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</si>
  <si>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</si>
  <si>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</si>
  <si>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</si>
  <si>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</si>
  <si>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</si>
  <si>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</si>
  <si>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</si>
  <si>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</si>
  <si>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</si>
  <si>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</si>
  <si>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</si>
  <si>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</si>
  <si>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</si>
  <si>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</si>
  <si>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</si>
  <si>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</si>
  <si>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</si>
  <si>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</si>
  <si>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</si>
  <si>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</si>
  <si>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</si>
  <si>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</si>
  <si>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</si>
  <si>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</si>
  <si>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</si>
  <si>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</si>
  <si>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</si>
  <si>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</si>
  <si>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</si>
  <si>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</si>
  <si>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</si>
  <si>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</si>
  <si>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</si>
  <si>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</si>
  <si>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</si>
  <si>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</si>
  <si>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</si>
  <si>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</si>
  <si>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</si>
  <si>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</si>
  <si>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</si>
  <si>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</si>
  <si>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</si>
  <si>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</si>
  <si>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</si>
  <si>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</si>
  <si>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</si>
  <si>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</si>
  <si>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</si>
  <si>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</si>
  <si>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</si>
  <si>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</si>
  <si>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</si>
  <si>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</si>
  <si>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</si>
  <si>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</si>
  <si>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</si>
  <si>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</si>
  <si>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</si>
  <si>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</si>
  <si>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</si>
  <si>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</si>
  <si>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</si>
  <si>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</si>
  <si>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</si>
  <si>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</si>
  <si>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</si>
  <si>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</si>
  <si>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</si>
  <si>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</si>
  <si>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</si>
  <si>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</si>
  <si>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</si>
  <si>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</si>
  <si>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</si>
  <si>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</si>
  <si>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</si>
  <si>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</si>
  <si>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</si>
  <si>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</si>
  <si>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</si>
  <si>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</si>
  <si>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</si>
  <si>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</si>
  <si>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</si>
  <si>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</si>
  <si>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</si>
  <si>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</si>
  <si>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</si>
  <si>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</si>
  <si>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</si>
  <si>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</si>
  <si>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</si>
  <si>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</si>
  <si>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</si>
  <si>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</si>
  <si>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</si>
  <si>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</si>
  <si>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</si>
  <si>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</si>
  <si>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</si>
  <si>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</si>
  <si>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</si>
  <si>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</si>
  <si>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</si>
  <si>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</si>
  <si>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</si>
  <si>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</si>
  <si>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</si>
  <si>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</si>
  <si>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</si>
  <si>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</si>
  <si>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</si>
  <si>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</si>
  <si>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</si>
  <si>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</si>
  <si>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</si>
  <si>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</si>
  <si>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</si>
  <si>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</si>
  <si>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</si>
  <si>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</si>
  <si>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</si>
  <si>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</si>
  <si>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</si>
  <si>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</si>
  <si>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</si>
  <si>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</si>
  <si>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</si>
  <si>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</si>
  <si>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</si>
  <si>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</si>
  <si>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</si>
  <si>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</si>
  <si>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</si>
  <si>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</si>
  <si>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</si>
  <si>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</si>
  <si>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</si>
  <si>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</si>
  <si>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</si>
  <si>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</si>
  <si>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</si>
  <si>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</si>
  <si>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</si>
  <si>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</si>
  <si>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</si>
  <si>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</si>
  <si>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</si>
  <si>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</si>
  <si>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</si>
  <si>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</si>
  <si>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</si>
  <si>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</si>
  <si>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</si>
  <si>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</si>
  <si>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</si>
  <si>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</si>
  <si>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</si>
  <si>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</si>
  <si>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</si>
  <si>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</si>
  <si>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</si>
  <si>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</si>
  <si>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</si>
  <si>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</si>
  <si>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</si>
  <si>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</si>
  <si>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</si>
  <si>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</si>
  <si>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</si>
  <si>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</si>
  <si>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</si>
  <si>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</si>
  <si>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</si>
  <si>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</si>
  <si>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</si>
  <si>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</si>
  <si>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</si>
  <si>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</si>
  <si>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</si>
  <si>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</si>
  <si>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</si>
  <si>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</si>
  <si>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</si>
  <si>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</si>
  <si>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</si>
  <si>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</si>
  <si>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</si>
  <si>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</si>
  <si>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</si>
  <si>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</si>
  <si>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</si>
  <si>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</si>
  <si>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</si>
  <si>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</si>
  <si>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</si>
  <si>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</si>
  <si>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</si>
  <si>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</si>
  <si>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</si>
  <si>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</si>
  <si>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</si>
  <si>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</si>
  <si>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</si>
  <si>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</si>
  <si>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</si>
  <si>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</si>
  <si>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</si>
  <si>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</si>
  <si>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</si>
  <si>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</si>
  <si>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</si>
  <si>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</si>
  <si>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</si>
  <si>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</si>
  <si>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</si>
  <si>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</si>
  <si>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</si>
  <si>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</si>
  <si>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</si>
  <si>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</si>
  <si>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</si>
  <si>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</si>
  <si>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</si>
  <si>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</si>
  <si>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</si>
  <si>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</si>
  <si>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</si>
  <si>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</si>
  <si>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</si>
  <si>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</si>
  <si>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</si>
  <si>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</si>
  <si>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</si>
  <si>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</si>
  <si>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</si>
  <si>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</si>
  <si>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</si>
  <si>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</si>
  <si>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</si>
  <si>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</si>
  <si>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</si>
  <si>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</si>
  <si>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</si>
  <si>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</si>
  <si>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</si>
  <si>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</si>
  <si>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</si>
  <si>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</si>
  <si>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</si>
  <si>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</si>
  <si>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</si>
  <si>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</si>
  <si>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</si>
  <si>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</si>
  <si>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</si>
  <si>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</si>
  <si>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</si>
  <si>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</si>
  <si>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</si>
  <si>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</si>
  <si>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</si>
  <si>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</si>
  <si>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</si>
  <si>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</si>
  <si>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</si>
  <si>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</si>
  <si>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</si>
  <si>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</si>
  <si>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</si>
  <si>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</si>
  <si>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</si>
  <si>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</si>
  <si>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</si>
  <si>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</si>
  <si>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</si>
  <si>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</si>
  <si>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</si>
  <si>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</si>
  <si>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</si>
  <si>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</si>
  <si>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</si>
  <si>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</si>
  <si>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</si>
  <si>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</si>
  <si>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</si>
  <si>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</si>
  <si>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</si>
  <si>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</si>
  <si>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</si>
  <si>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</si>
  <si>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</si>
  <si>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</si>
  <si>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</si>
  <si>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</si>
  <si>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</si>
  <si>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</si>
  <si>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</si>
  <si>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</si>
  <si>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</si>
  <si>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</si>
  <si>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</si>
  <si>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</si>
  <si>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</si>
  <si>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</si>
  <si>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</si>
  <si>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</si>
  <si>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</si>
  <si>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</si>
  <si>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</si>
  <si>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</si>
  <si>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</si>
  <si>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</si>
  <si>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</si>
  <si>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</si>
  <si>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</si>
  <si>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</si>
  <si>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</si>
  <si>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</si>
  <si>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</si>
  <si>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</si>
  <si>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</si>
  <si>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</si>
  <si>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</si>
  <si>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</si>
  <si>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</si>
  <si>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</si>
  <si>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</si>
  <si>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</si>
  <si>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</si>
  <si>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</si>
  <si>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</si>
  <si>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</si>
  <si>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</si>
  <si>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</si>
  <si>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</si>
  <si>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</si>
  <si>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</si>
  <si>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</si>
  <si>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</si>
  <si>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</si>
  <si>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</si>
  <si>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</si>
  <si>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</si>
  <si>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</si>
  <si>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</si>
  <si>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</si>
  <si>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</si>
  <si>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</si>
  <si>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</si>
  <si>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</si>
  <si>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</si>
  <si>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</si>
  <si>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</si>
  <si>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</si>
  <si>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</si>
  <si>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</si>
  <si>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</si>
  <si>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</si>
  <si>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</si>
  <si>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</si>
  <si>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</si>
  <si>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</si>
  <si>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</si>
  <si>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</si>
  <si>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</si>
  <si>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</si>
  <si>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</si>
  <si>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</si>
  <si>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</si>
  <si>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</si>
  <si>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</si>
  <si>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</si>
  <si>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</si>
  <si>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</si>
  <si>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</si>
  <si>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</si>
  <si>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</si>
  <si>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</si>
  <si>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</si>
  <si>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</si>
  <si>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</si>
  <si>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</si>
  <si>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</si>
  <si>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</si>
  <si>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</si>
  <si>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</si>
  <si>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</si>
  <si>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</si>
  <si>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</si>
  <si>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</si>
  <si>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</si>
  <si>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</si>
  <si>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</si>
  <si>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</si>
  <si>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</si>
  <si>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</si>
  <si>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</si>
  <si>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</si>
  <si>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</si>
  <si>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</si>
  <si>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</si>
  <si>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</si>
  <si>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</si>
  <si>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</si>
  <si>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</si>
  <si>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</si>
  <si>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</si>
  <si>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</si>
  <si>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</si>
  <si>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</si>
  <si>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</si>
  <si>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</si>
  <si>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</si>
  <si>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</si>
  <si>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</si>
  <si>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</si>
  <si>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</si>
  <si>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</si>
  <si>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</si>
  <si>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</si>
  <si>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</si>
  <si>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</si>
  <si>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</si>
  <si>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</si>
  <si>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</si>
  <si>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</si>
  <si>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</si>
  <si>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</si>
  <si>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</si>
  <si>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</si>
  <si>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</si>
  <si>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</si>
  <si>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</si>
  <si>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</si>
  <si>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</si>
  <si>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</si>
  <si>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</si>
  <si>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</si>
  <si>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</si>
  <si>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</si>
  <si>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</si>
  <si>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</si>
  <si>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</si>
  <si>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</si>
  <si>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</si>
  <si>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</si>
  <si>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</si>
  <si>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</si>
  <si>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</si>
  <si>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</si>
  <si>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</si>
  <si>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</si>
  <si>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</si>
  <si>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</si>
  <si>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</si>
  <si>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</si>
  <si>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</si>
  <si>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</si>
  <si>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</si>
  <si>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</si>
  <si>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</si>
  <si>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</si>
  <si>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</si>
  <si>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</si>
  <si>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</si>
  <si>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</si>
  <si>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</si>
  <si>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</si>
  <si>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</si>
  <si>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</si>
  <si>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</si>
  <si>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</si>
  <si>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</si>
  <si>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</si>
  <si>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</si>
  <si>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</si>
  <si>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</si>
  <si>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</si>
  <si>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</si>
  <si>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</si>
  <si>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</si>
  <si>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</si>
  <si>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</si>
  <si>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</si>
  <si>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</si>
  <si>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</si>
  <si>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</si>
  <si>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</si>
  <si>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</si>
  <si>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</si>
  <si>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</si>
  <si>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</si>
  <si>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</si>
  <si>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</si>
  <si>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</si>
  <si>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</si>
  <si>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</si>
  <si>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</si>
  <si>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</si>
  <si>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</si>
  <si>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</si>
  <si>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</si>
  <si>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</si>
  <si>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</si>
  <si>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</si>
  <si>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</si>
  <si>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</si>
  <si>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</si>
  <si>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</si>
  <si>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</si>
  <si>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</si>
  <si>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</si>
  <si>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</si>
  <si>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</si>
  <si>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</si>
  <si>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</si>
  <si>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</si>
  <si>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</si>
  <si>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</si>
  <si>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</si>
  <si>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</si>
  <si>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</si>
  <si>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</si>
  <si>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</si>
  <si>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</si>
  <si>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</si>
  <si>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</si>
  <si>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</si>
  <si>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</si>
  <si>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</si>
  <si>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</si>
  <si>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</si>
  <si>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</si>
  <si>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</si>
  <si>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</si>
  <si>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</si>
  <si>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</si>
  <si>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</si>
  <si>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</si>
  <si>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</si>
  <si>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</si>
  <si>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</si>
  <si>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</si>
  <si>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</si>
  <si>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</si>
  <si>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</si>
  <si>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</si>
  <si>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</si>
  <si>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</si>
  <si>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</si>
  <si>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</si>
  <si>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</si>
  <si>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</si>
  <si>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</si>
  <si>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</si>
  <si>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</si>
  <si>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</si>
  <si>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</si>
  <si>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</si>
  <si>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</si>
  <si>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</si>
  <si>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</si>
  <si>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</si>
  <si>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</si>
  <si>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</si>
  <si>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</si>
  <si>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</si>
  <si>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</si>
  <si>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</si>
  <si>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</si>
  <si>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</si>
  <si>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</si>
  <si>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</si>
  <si>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</si>
  <si>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</si>
  <si>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</si>
  <si>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</si>
  <si>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</si>
  <si>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</si>
  <si>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</si>
  <si>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</si>
  <si>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</si>
  <si>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</si>
  <si>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</si>
  <si>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</si>
  <si>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</si>
  <si>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</si>
  <si>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</si>
  <si>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</si>
  <si>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</si>
  <si>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</si>
  <si>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</si>
  <si>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</si>
  <si>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</si>
  <si>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</si>
  <si>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</si>
  <si>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</si>
  <si>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</si>
  <si>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</si>
  <si>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</si>
  <si>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</si>
  <si>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</si>
  <si>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</si>
  <si>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</si>
  <si>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</si>
  <si>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</si>
  <si>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</si>
  <si>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</si>
  <si>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</si>
  <si>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</si>
  <si>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</si>
  <si>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</si>
  <si>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</si>
  <si>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</si>
  <si>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</si>
  <si>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</si>
  <si>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</si>
  <si>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</si>
  <si>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</si>
  <si>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</si>
  <si>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</si>
  <si>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</si>
  <si>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</si>
  <si>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</si>
  <si>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</si>
  <si>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</si>
  <si>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</si>
  <si>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</si>
  <si>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</si>
  <si>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</si>
  <si>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</si>
  <si>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</si>
  <si>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</si>
  <si>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</si>
  <si>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</si>
  <si>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</si>
  <si>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</si>
  <si>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</si>
  <si>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</si>
  <si>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</si>
  <si>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</si>
  <si>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</si>
  <si>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</si>
  <si>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</si>
  <si>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</si>
  <si>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</si>
  <si>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</si>
  <si>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</si>
  <si>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</si>
  <si>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</si>
  <si>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</si>
  <si>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</si>
  <si>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</si>
  <si>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</si>
  <si>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</si>
  <si>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</si>
  <si>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</si>
  <si>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</si>
  <si>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</si>
  <si>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</si>
  <si>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</si>
  <si>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</si>
  <si>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</si>
  <si>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</si>
  <si>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</si>
  <si>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</si>
  <si>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</si>
  <si>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</si>
  <si>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</si>
  <si>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</si>
  <si>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</si>
  <si>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</si>
  <si>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</si>
  <si>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</si>
  <si>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</si>
  <si>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</si>
  <si>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</si>
  <si>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</si>
  <si>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</si>
  <si>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</si>
  <si>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</si>
  <si>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</si>
  <si>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</si>
  <si>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</si>
  <si>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</si>
  <si>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</si>
  <si>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</si>
  <si>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</si>
  <si>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</si>
  <si>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</si>
  <si>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</si>
  <si>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</si>
  <si>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</si>
  <si>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</si>
  <si>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</si>
  <si>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</si>
  <si>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</si>
  <si>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</si>
  <si>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</si>
  <si>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</si>
  <si>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</si>
  <si>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</si>
  <si>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</si>
  <si>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</si>
  <si>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</si>
  <si>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</si>
  <si>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</si>
  <si>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</si>
  <si>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</si>
  <si>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</si>
  <si>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</si>
  <si>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</si>
  <si>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</si>
  <si>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</si>
  <si>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</si>
  <si>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</si>
  <si>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</si>
  <si>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</si>
  <si>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</si>
  <si>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</si>
  <si>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</si>
  <si>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</si>
  <si>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</si>
  <si>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</si>
  <si>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</si>
  <si>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</si>
  <si>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</si>
  <si>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</si>
  <si>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</si>
  <si>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</si>
  <si>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</si>
  <si>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</si>
  <si>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</si>
  <si>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</si>
  <si>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</si>
  <si>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</si>
  <si>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</si>
  <si>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</si>
  <si>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</si>
  <si>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</si>
  <si>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</si>
  <si>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</si>
  <si>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</si>
  <si>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</si>
  <si>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</si>
  <si>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</si>
  <si>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</si>
  <si>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</si>
  <si>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</si>
  <si>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</si>
  <si>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</si>
  <si>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</si>
  <si>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</si>
  <si>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</si>
  <si>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</si>
  <si>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</si>
  <si>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</si>
  <si>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</si>
  <si>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</si>
  <si>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</si>
  <si>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</si>
  <si>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</si>
  <si>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</si>
  <si>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</si>
  <si>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</si>
  <si>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</si>
  <si>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</si>
  <si>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</si>
  <si>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</si>
  <si>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</si>
  <si>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</si>
  <si>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</si>
  <si>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</si>
  <si>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</si>
  <si>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</si>
  <si>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</si>
  <si>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</si>
  <si>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</si>
  <si>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</si>
  <si>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</si>
  <si>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</si>
  <si>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</si>
  <si>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</si>
  <si>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</si>
  <si>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</si>
  <si>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</si>
  <si>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</si>
  <si>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</si>
  <si>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</si>
  <si>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</si>
  <si>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</si>
  <si>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</si>
  <si>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</si>
  <si>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</si>
  <si>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</si>
  <si>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</si>
  <si>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</si>
  <si>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</si>
  <si>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</si>
  <si>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</si>
  <si>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</si>
  <si>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</si>
  <si>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</si>
  <si>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</si>
  <si>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</si>
  <si>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</si>
  <si>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</si>
  <si>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</si>
  <si>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</si>
  <si>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</si>
  <si>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</si>
  <si>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</si>
  <si>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</si>
  <si>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</si>
  <si>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</si>
  <si>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</si>
  <si>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</si>
  <si>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</si>
  <si>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</si>
  <si>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</si>
  <si>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</si>
  <si>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</si>
  <si>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</si>
  <si>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</si>
  <si>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</si>
  <si>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</si>
  <si>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</si>
  <si>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</si>
  <si>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</si>
  <si>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</si>
  <si>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</si>
  <si>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</si>
  <si>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</si>
  <si>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</si>
  <si>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</si>
  <si>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</si>
  <si>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</si>
  <si>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</si>
  <si>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</si>
  <si>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</si>
  <si>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</si>
  <si>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</si>
  <si>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</si>
  <si>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</si>
  <si>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</si>
  <si>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</si>
  <si>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</si>
  <si>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</si>
  <si>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</si>
  <si>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</si>
  <si>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</si>
  <si>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</si>
  <si>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</si>
  <si>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</si>
  <si>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</si>
  <si>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</si>
  <si>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</si>
  <si>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</si>
  <si>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</si>
  <si>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</si>
  <si>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</si>
  <si>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</si>
  <si>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</si>
  <si>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</si>
  <si>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</si>
  <si>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</si>
  <si>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</si>
  <si>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</si>
  <si>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</si>
  <si>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</si>
  <si>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</si>
  <si>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</si>
  <si>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</si>
  <si>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</si>
  <si>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</si>
  <si>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</si>
  <si>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</si>
  <si>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</si>
  <si>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</si>
  <si>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</si>
  <si>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</si>
  <si>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</si>
  <si>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</si>
  <si>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</si>
  <si>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</si>
  <si>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</si>
  <si>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</si>
  <si>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</si>
  <si>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</si>
  <si>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</si>
  <si>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</si>
  <si>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</si>
  <si>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</si>
  <si>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</si>
  <si>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</si>
  <si>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</si>
  <si>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</si>
  <si>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</si>
  <si>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</si>
  <si>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</si>
  <si>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</si>
  <si>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</si>
  <si>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</si>
  <si>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</si>
  <si>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</si>
  <si>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</si>
  <si>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</si>
  <si>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</si>
  <si>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</si>
  <si>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</si>
  <si>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</si>
  <si>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</si>
  <si>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</si>
  <si>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</si>
  <si>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</si>
  <si>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</si>
  <si>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</si>
  <si>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</si>
  <si>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</si>
  <si>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</si>
  <si>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</si>
  <si>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</si>
  <si>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</si>
  <si>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</si>
  <si>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</si>
  <si>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</si>
  <si>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</si>
  <si>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</si>
  <si>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</si>
  <si>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</si>
  <si>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</si>
  <si>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</si>
  <si>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</si>
  <si>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</si>
  <si>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</si>
  <si>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</si>
  <si>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</si>
  <si>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</si>
  <si>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</si>
  <si>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</si>
  <si>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</si>
  <si>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</si>
  <si>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</si>
  <si>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</si>
  <si>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</si>
  <si>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</si>
  <si>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</si>
  <si>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</si>
  <si>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</si>
  <si>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</si>
  <si>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</si>
  <si>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</si>
  <si>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</si>
  <si>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</si>
  <si>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</si>
  <si>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</si>
  <si>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</si>
  <si>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</si>
  <si>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</si>
  <si>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</si>
  <si>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</si>
  <si>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</si>
  <si>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</si>
  <si>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</si>
  <si>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</si>
  <si>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</si>
  <si>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</si>
  <si>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</si>
  <si>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</si>
  <si>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</si>
  <si>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</si>
  <si>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</si>
  <si>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</si>
  <si>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</si>
  <si>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</si>
  <si>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</si>
  <si>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</si>
  <si>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</si>
  <si>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</si>
  <si>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</si>
  <si>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</si>
  <si>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</si>
  <si>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</si>
  <si>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</si>
  <si>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</si>
  <si>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</si>
  <si>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</si>
  <si>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</si>
  <si>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</si>
  <si>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</si>
  <si>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</si>
  <si>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</si>
  <si>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</si>
  <si>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</si>
  <si>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</si>
  <si>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</si>
  <si>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</si>
  <si>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</si>
  <si>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</si>
  <si>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</si>
  <si>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</si>
  <si>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</si>
  <si>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</si>
  <si>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</si>
  <si>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</si>
  <si>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</si>
  <si>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</si>
  <si>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</si>
  <si>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</si>
  <si>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</si>
  <si>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</si>
  <si>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</si>
  <si>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</si>
  <si>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</si>
  <si>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</si>
  <si>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</si>
  <si>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</si>
  <si>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</si>
  <si>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</si>
  <si>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</si>
  <si>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</si>
  <si>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</si>
  <si>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</si>
  <si>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</si>
  <si>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</si>
  <si>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</si>
  <si>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</si>
  <si>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</si>
  <si>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</si>
  <si>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</si>
  <si>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</si>
  <si>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</si>
  <si>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</si>
  <si>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</si>
  <si>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</si>
  <si>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</si>
  <si>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</si>
  <si>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</si>
  <si>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</si>
  <si>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</si>
  <si>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</si>
  <si>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</si>
  <si>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</si>
  <si>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</si>
  <si>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</si>
  <si>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</si>
  <si>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</si>
  <si>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</si>
  <si>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</si>
  <si>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</si>
  <si>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</si>
  <si>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</si>
  <si>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</si>
  <si>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</si>
  <si>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</si>
  <si>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</si>
  <si>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</si>
  <si>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</si>
  <si>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</si>
  <si>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</si>
  <si>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</si>
  <si>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</si>
  <si>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</si>
  <si>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</si>
  <si>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</si>
  <si>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</si>
  <si>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</si>
  <si>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</si>
  <si>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</si>
  <si>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</si>
  <si>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</si>
  <si>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</si>
  <si>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</si>
  <si>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</si>
  <si>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</si>
  <si>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</si>
  <si>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</si>
  <si>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</si>
  <si>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</si>
  <si>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</si>
  <si>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</si>
  <si>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</si>
  <si>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</si>
  <si>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</si>
  <si>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</si>
  <si>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</si>
  <si>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</si>
  <si>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</si>
  <si>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</si>
  <si>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</si>
  <si>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</si>
  <si>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</si>
  <si>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</si>
  <si>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</si>
  <si>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</si>
  <si>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</si>
  <si>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</si>
  <si>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</si>
  <si>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</si>
  <si>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</si>
  <si>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</si>
  <si>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</si>
  <si>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</si>
  <si>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</si>
  <si>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</si>
  <si>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</si>
  <si>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</si>
  <si>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</si>
  <si>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</si>
  <si>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</si>
  <si>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</si>
  <si>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</si>
  <si>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</si>
  <si>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</si>
  <si>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</si>
  <si>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</si>
  <si>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</si>
  <si>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</si>
  <si>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</si>
  <si>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</si>
  <si>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</si>
  <si>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</si>
  <si>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</si>
  <si>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</si>
  <si>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</si>
  <si>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</si>
  <si>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</si>
  <si>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</si>
  <si>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</si>
  <si>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</si>
  <si>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</si>
  <si>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</si>
  <si>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</si>
  <si>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</si>
  <si>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</si>
  <si>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</si>
  <si>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</si>
  <si>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</si>
  <si>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</si>
  <si>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</si>
  <si>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</si>
  <si>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</si>
  <si>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</si>
  <si>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</si>
  <si>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</si>
  <si>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</si>
  <si>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</si>
  <si>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</si>
  <si>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</si>
  <si>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</si>
  <si>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</si>
  <si>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</si>
  <si>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</si>
  <si>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</si>
  <si>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</si>
  <si>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</si>
  <si>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</si>
  <si>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</si>
  <si>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</si>
  <si>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</si>
  <si>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</si>
  <si>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</si>
  <si>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</si>
  <si>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</si>
  <si>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</si>
  <si>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</si>
  <si>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</si>
  <si>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</si>
  <si>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</si>
  <si>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</si>
  <si>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</si>
  <si>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</si>
  <si>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</si>
  <si>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</si>
  <si>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</si>
  <si>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</si>
  <si>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</si>
  <si>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</si>
  <si>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</si>
  <si>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</si>
  <si>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</si>
  <si>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</si>
  <si>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</si>
  <si>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</si>
  <si>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</si>
  <si>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</si>
  <si>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</si>
  <si>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</si>
  <si>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</si>
  <si>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</si>
  <si>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</si>
  <si>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</si>
  <si>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</si>
  <si>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</si>
  <si>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</si>
  <si>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</si>
  <si>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</si>
  <si>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</si>
  <si>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</si>
  <si>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</si>
  <si>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</si>
  <si>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</si>
  <si>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</si>
  <si>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</si>
  <si>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</si>
  <si>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</si>
  <si>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</si>
  <si>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</si>
  <si>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</si>
  <si>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</si>
  <si>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</si>
  <si>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</si>
  <si>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</si>
  <si>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</si>
  <si>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</si>
  <si>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</si>
  <si>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</si>
  <si>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</si>
  <si>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</si>
  <si>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</si>
  <si>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</si>
  <si>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</si>
  <si>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</si>
  <si>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</si>
  <si>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</si>
  <si>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</si>
  <si>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</si>
  <si>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</si>
  <si>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</si>
  <si>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</si>
  <si>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</si>
  <si>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</si>
  <si>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</si>
  <si>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</si>
  <si>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</si>
  <si>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</si>
  <si>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</si>
  <si>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</si>
  <si>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</si>
  <si>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</si>
  <si>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</si>
  <si>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</si>
  <si>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</si>
  <si>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</si>
  <si>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</si>
  <si>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</si>
  <si>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</si>
  <si>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</si>
  <si>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</si>
  <si>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</si>
  <si>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</si>
  <si>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</si>
  <si>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</si>
  <si>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</si>
  <si>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</si>
  <si>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</si>
  <si>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</si>
  <si>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</si>
  <si>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</si>
  <si>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</si>
  <si>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</si>
  <si>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</si>
  <si>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</si>
  <si>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</si>
  <si>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</si>
  <si>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</si>
  <si>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</si>
  <si>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</si>
  <si>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</si>
  <si>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</si>
  <si>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</si>
  <si>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</si>
  <si>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</si>
  <si>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</si>
  <si>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</si>
  <si>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</si>
  <si>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</si>
  <si>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</si>
  <si>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</si>
  <si>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</si>
  <si>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</si>
  <si>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</si>
  <si>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</si>
  <si>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</si>
  <si>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</si>
  <si>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</si>
  <si>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</si>
  <si>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</si>
  <si>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</si>
  <si>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</si>
  <si>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</si>
  <si>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</si>
  <si>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</si>
  <si>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</si>
  <si>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</si>
  <si>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</si>
  <si>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</si>
  <si>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</si>
  <si>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</si>
  <si>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</si>
  <si>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</si>
  <si>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</si>
  <si>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</si>
  <si>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</si>
  <si>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</si>
  <si>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</si>
  <si>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</si>
  <si>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</si>
  <si>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</si>
  <si>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</si>
  <si>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</si>
  <si>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</si>
  <si>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</si>
  <si>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</si>
  <si>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</si>
  <si>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</si>
  <si>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</si>
  <si>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</si>
  <si>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</si>
  <si>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</si>
  <si>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</si>
  <si>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</si>
  <si>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</si>
  <si>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</si>
  <si>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</si>
  <si>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</si>
  <si>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</si>
  <si>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</si>
  <si>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</si>
  <si>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</si>
  <si>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</si>
  <si>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</si>
  <si>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</si>
  <si>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</si>
  <si>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</si>
  <si>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</si>
  <si>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</si>
  <si>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</si>
  <si>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</si>
  <si>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</si>
  <si>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</si>
  <si>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</si>
  <si>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</si>
  <si>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</si>
  <si>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</si>
  <si>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</si>
  <si>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</si>
  <si>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</si>
  <si>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</si>
  <si>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</si>
  <si>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</si>
  <si>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</si>
  <si>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</si>
  <si>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</si>
  <si>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</si>
  <si>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</si>
  <si>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</si>
  <si>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</si>
  <si>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</si>
  <si>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</si>
  <si>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</si>
  <si>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</si>
  <si>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</si>
  <si>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</si>
  <si>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</si>
  <si>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</si>
  <si>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</si>
  <si>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</si>
  <si>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</si>
  <si>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</si>
  <si>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</si>
  <si>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</si>
  <si>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</si>
  <si>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</si>
  <si>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</si>
  <si>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</si>
  <si>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</si>
  <si>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</si>
  <si>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</si>
  <si>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</si>
  <si>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</si>
  <si>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</si>
  <si>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</si>
  <si>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</si>
  <si>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</si>
  <si>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</si>
  <si>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</si>
  <si>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</si>
  <si>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</si>
  <si>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</si>
  <si>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</si>
  <si>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</si>
  <si>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</si>
  <si>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</si>
  <si>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</si>
  <si>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</si>
  <si>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</si>
  <si>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</si>
  <si>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</si>
  <si>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</si>
  <si>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</si>
  <si>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</si>
  <si>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</si>
  <si>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</si>
  <si>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</si>
  <si>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</si>
  <si>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</si>
  <si>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</si>
  <si>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</si>
  <si>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</si>
  <si>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</si>
  <si>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</si>
  <si>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</si>
  <si>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</si>
  <si>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</si>
  <si>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</si>
  <si>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</si>
  <si>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</si>
  <si>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</si>
  <si>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</si>
  <si>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</si>
  <si>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</si>
  <si>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</si>
  <si>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</si>
  <si>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</si>
  <si>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</si>
  <si>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</si>
  <si>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</si>
  <si>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</si>
  <si>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</si>
  <si>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</si>
  <si>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</si>
  <si>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</si>
  <si>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</si>
  <si>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</si>
  <si>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</si>
  <si>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</si>
  <si>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</si>
  <si>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</si>
  <si>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</si>
  <si>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</si>
  <si>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</si>
  <si>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</si>
  <si>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</si>
  <si>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</si>
  <si>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</si>
  <si>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</si>
  <si>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</si>
  <si>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</si>
  <si>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</si>
  <si>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</si>
  <si>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</si>
  <si>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</si>
  <si>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</si>
  <si>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</si>
  <si>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</si>
  <si>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</si>
  <si>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</si>
  <si>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</si>
  <si>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</si>
  <si>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</si>
  <si>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</si>
  <si>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</si>
  <si>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</si>
  <si>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</si>
  <si>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</si>
  <si>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</si>
  <si>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</si>
  <si>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</si>
  <si>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</si>
  <si>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</si>
  <si>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</si>
  <si>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</si>
  <si>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</si>
  <si>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</si>
  <si>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</si>
  <si>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</si>
  <si>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</si>
  <si>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</si>
  <si>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</si>
  <si>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</si>
  <si>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</si>
  <si>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</si>
  <si>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</si>
  <si>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</si>
  <si>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</si>
  <si>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</si>
  <si>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</si>
  <si>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</si>
  <si>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</si>
  <si>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</si>
  <si>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</si>
  <si>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</si>
  <si>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</si>
  <si>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</si>
  <si>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</si>
  <si>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</si>
  <si>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</si>
  <si>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</si>
  <si>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</si>
  <si>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</si>
  <si>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</si>
  <si>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</si>
  <si>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</si>
  <si>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</si>
  <si>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</si>
  <si>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</si>
  <si>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</si>
  <si>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</si>
  <si>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</si>
  <si>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</si>
  <si>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</si>
  <si>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</si>
  <si>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</si>
  <si>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</si>
  <si>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</si>
  <si>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</si>
  <si>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</si>
  <si>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</si>
  <si>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</si>
  <si>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</si>
  <si>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</si>
  <si>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</si>
  <si>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</si>
  <si>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</si>
  <si>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</si>
  <si>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</si>
  <si>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</si>
  <si>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</si>
  <si>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</si>
  <si>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</si>
  <si>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</si>
  <si>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</si>
  <si>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</si>
  <si>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</si>
  <si>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</si>
  <si>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</si>
  <si>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</si>
  <si>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</si>
  <si>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</si>
  <si>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</si>
  <si>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</si>
  <si>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</si>
  <si>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</si>
  <si>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</si>
  <si>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</si>
  <si>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</si>
  <si>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</si>
  <si>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</si>
  <si>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</si>
  <si>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</si>
  <si>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</si>
  <si>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</si>
  <si>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</si>
  <si>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</si>
  <si>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</si>
  <si>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</si>
  <si>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</si>
  <si>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</si>
  <si>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</si>
  <si>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</si>
  <si>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</si>
  <si>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</si>
  <si>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</si>
  <si>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</si>
  <si>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</si>
  <si>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</si>
  <si>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</si>
  <si>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</si>
  <si>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</si>
  <si>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</si>
  <si>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</si>
  <si>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</si>
  <si>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</si>
  <si>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</si>
  <si>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</si>
  <si>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</si>
  <si>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</si>
  <si>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</si>
  <si>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</si>
  <si>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</si>
  <si>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</si>
  <si>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</si>
  <si>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</si>
  <si>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</si>
  <si>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</si>
  <si>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</si>
  <si>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</si>
  <si>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</si>
  <si>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</si>
  <si>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</si>
  <si>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</si>
  <si>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</si>
  <si>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</si>
  <si>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</si>
  <si>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</si>
  <si>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</si>
  <si>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</si>
  <si>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</si>
  <si>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</si>
  <si>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</si>
  <si>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</si>
  <si>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</si>
  <si>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</si>
  <si>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</si>
  <si>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</si>
  <si>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</si>
  <si>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</si>
  <si>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</si>
  <si>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</si>
  <si>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</si>
  <si>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</si>
  <si>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</si>
  <si>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</si>
  <si>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</si>
  <si>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</si>
  <si>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</si>
  <si>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</si>
  <si>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</si>
  <si>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</si>
  <si>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</si>
  <si>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</si>
  <si>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</si>
  <si>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</si>
  <si>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</si>
  <si>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</si>
  <si>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</si>
  <si>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</si>
  <si>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</si>
  <si>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</si>
  <si>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</si>
  <si>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</si>
  <si>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</si>
  <si>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</si>
  <si>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</si>
  <si>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</si>
  <si>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</si>
  <si>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</si>
  <si>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</si>
  <si>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</si>
  <si>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</si>
  <si>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</si>
  <si>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</si>
  <si>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</si>
  <si>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</si>
  <si>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</si>
  <si>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</si>
  <si>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</si>
  <si>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</si>
  <si>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</si>
  <si>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</si>
  <si>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</si>
  <si>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</si>
  <si>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</si>
  <si>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</si>
  <si>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</si>
  <si>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</si>
  <si>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</si>
  <si>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</si>
  <si>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</si>
  <si>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</si>
  <si>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</si>
  <si>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</si>
  <si>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</si>
  <si>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</si>
  <si>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</si>
  <si>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</si>
  <si>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</si>
  <si>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</si>
  <si>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</si>
  <si>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</si>
  <si>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</si>
  <si>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</si>
  <si>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</si>
  <si>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</si>
  <si>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</si>
  <si>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</si>
  <si>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</si>
  <si>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</si>
  <si>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</si>
  <si>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</si>
  <si>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</si>
  <si>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</si>
  <si>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</si>
  <si>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</si>
  <si>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</si>
  <si>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</si>
  <si>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</si>
  <si>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</si>
  <si>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</si>
  <si>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</si>
  <si>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</si>
  <si>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</si>
  <si>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</si>
  <si>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</si>
  <si>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</si>
  <si>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</si>
  <si>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</si>
  <si>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</si>
  <si>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</si>
  <si>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</si>
  <si>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</si>
  <si>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</si>
  <si>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</si>
  <si>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</si>
  <si>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</si>
  <si>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</si>
  <si>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</si>
  <si>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</si>
  <si>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</si>
  <si>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</si>
  <si>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</si>
  <si>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</si>
  <si>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</si>
  <si>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</si>
  <si>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</si>
  <si>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</si>
  <si>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</si>
  <si>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</si>
  <si>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</si>
  <si>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</si>
  <si>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</si>
  <si>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</si>
  <si>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</si>
  <si>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</si>
  <si>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</si>
  <si>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</si>
  <si>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</si>
  <si>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</si>
  <si>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</si>
  <si>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</si>
  <si>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</si>
  <si>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</si>
  <si>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</si>
  <si>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</si>
  <si>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</si>
  <si>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</si>
  <si>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</si>
  <si>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</si>
  <si>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</si>
  <si>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</si>
  <si>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</si>
  <si>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</si>
  <si>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</si>
  <si>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</si>
  <si>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</si>
  <si>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</si>
  <si>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</si>
  <si>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</si>
  <si>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</si>
  <si>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</si>
  <si>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</si>
  <si>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</si>
  <si>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</si>
  <si>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</si>
  <si>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</si>
  <si>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</si>
  <si>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</si>
  <si>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</si>
  <si>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</si>
  <si>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</si>
  <si>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</si>
  <si>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</si>
  <si>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</si>
  <si>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</si>
  <si>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</si>
  <si>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</si>
  <si>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</si>
  <si>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</si>
  <si>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</si>
  <si>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</si>
  <si>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</si>
  <si>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</si>
  <si>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</si>
  <si>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</si>
  <si>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</si>
  <si>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</si>
  <si>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</si>
  <si>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</si>
  <si>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</si>
  <si>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</si>
  <si>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</si>
  <si>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</si>
  <si>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</si>
  <si>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</si>
  <si>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</si>
  <si>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</si>
  <si>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</si>
  <si>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</si>
  <si>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</si>
  <si>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</si>
  <si>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</si>
  <si>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</si>
  <si>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</si>
  <si>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</si>
  <si>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</si>
  <si>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</si>
  <si>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</si>
  <si>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</si>
  <si>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</si>
  <si>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</si>
  <si>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</si>
  <si>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</si>
  <si>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</si>
  <si>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</si>
  <si>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</si>
  <si>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</si>
  <si>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</si>
  <si>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</si>
  <si>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</si>
  <si>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</si>
  <si>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</si>
  <si>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</si>
  <si>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</si>
  <si>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</si>
  <si>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</si>
  <si>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</si>
  <si>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</si>
  <si>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</si>
  <si>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</si>
  <si>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</si>
  <si>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</si>
  <si>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</si>
  <si>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</si>
  <si>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</si>
  <si>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</si>
  <si>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</si>
  <si>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</si>
  <si>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</si>
  <si>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</si>
  <si>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</si>
  <si>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</si>
  <si>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</si>
  <si>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</si>
  <si>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</si>
  <si>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</si>
  <si>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</si>
  <si>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</si>
  <si>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</si>
  <si>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</si>
  <si>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</si>
  <si>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</si>
  <si>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</si>
  <si>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</si>
  <si>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</si>
  <si>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</si>
  <si>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</si>
  <si>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</si>
  <si>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</si>
  <si>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</si>
  <si>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</si>
  <si>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</si>
  <si>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</si>
  <si>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</si>
  <si>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</si>
  <si>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</si>
  <si>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</si>
  <si>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</si>
  <si>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</si>
  <si>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</si>
  <si>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</si>
  <si>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</si>
  <si>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</si>
  <si>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</si>
  <si>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</si>
  <si>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</si>
  <si>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</si>
  <si>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</si>
  <si>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</si>
  <si>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</si>
  <si>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</si>
  <si>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</si>
  <si>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</si>
  <si>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</si>
  <si>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</si>
  <si>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</si>
  <si>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</si>
  <si>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</si>
  <si>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</si>
  <si>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</si>
  <si>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</si>
  <si>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</si>
  <si>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</si>
  <si>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</si>
  <si>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</si>
  <si>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</si>
  <si>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</si>
  <si>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</si>
  <si>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</si>
  <si>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</si>
  <si>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</si>
  <si>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</si>
  <si>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</si>
  <si>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</si>
  <si>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</si>
  <si>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</si>
  <si>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</si>
  <si>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</si>
  <si>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</si>
  <si>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</si>
  <si>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</si>
  <si>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</si>
  <si>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</si>
  <si>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</si>
  <si>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</si>
  <si>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</si>
  <si>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</si>
  <si>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</si>
  <si>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</si>
  <si>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</si>
  <si>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</si>
  <si>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</si>
  <si>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</si>
  <si>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</si>
  <si>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</si>
  <si>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</si>
  <si>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</si>
  <si>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</si>
  <si>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</si>
  <si>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</si>
  <si>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</si>
  <si>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</si>
  <si>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</si>
  <si>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</si>
  <si>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</si>
  <si>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</si>
  <si>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</si>
  <si>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</si>
  <si>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</si>
  <si>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</si>
  <si>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</si>
  <si>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</si>
  <si>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</si>
  <si>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</si>
  <si>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</si>
  <si>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</si>
  <si>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</si>
  <si>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</si>
  <si>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</si>
  <si>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</si>
  <si>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</si>
  <si>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</si>
  <si>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</si>
  <si>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</si>
  <si>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</si>
  <si>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</si>
  <si>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</si>
  <si>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</si>
  <si>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</si>
  <si>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</si>
  <si>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</si>
  <si>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</si>
  <si>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</si>
  <si>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</si>
  <si>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</si>
  <si>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</si>
  <si>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</si>
  <si>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</si>
  <si>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</si>
  <si>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</si>
  <si>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</si>
  <si>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</si>
  <si>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</si>
  <si>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</si>
  <si>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</si>
  <si>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</si>
  <si>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</si>
  <si>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</si>
  <si>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</si>
  <si>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</si>
  <si>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</si>
  <si>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</si>
  <si>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</si>
  <si>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</si>
  <si>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</si>
  <si>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</si>
  <si>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</si>
  <si>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</si>
  <si>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</si>
  <si>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</si>
  <si>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</si>
  <si>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</si>
  <si>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</si>
  <si>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</si>
  <si>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</si>
  <si>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</si>
  <si>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</si>
  <si>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</si>
  <si>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</si>
  <si>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</si>
  <si>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</si>
  <si>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</si>
  <si>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</si>
  <si>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</si>
  <si>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</si>
  <si>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</si>
  <si>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</si>
  <si>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</si>
  <si>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</si>
  <si>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</si>
  <si>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</si>
  <si>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</si>
  <si>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</si>
  <si>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</si>
  <si>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</si>
  <si>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</si>
  <si>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</si>
  <si>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</si>
  <si>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</si>
  <si>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</si>
  <si>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</si>
  <si>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</si>
  <si>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</si>
  <si>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</si>
  <si>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</si>
  <si>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</si>
  <si>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</si>
  <si>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</si>
  <si>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</si>
  <si>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</si>
  <si>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</si>
  <si>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</si>
  <si>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</si>
  <si>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</si>
  <si>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</si>
  <si>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</si>
  <si>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</si>
  <si>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</si>
  <si>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</si>
  <si>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</si>
  <si>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</si>
  <si>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</si>
  <si>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</si>
  <si>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</si>
  <si>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</si>
  <si>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</si>
  <si>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</si>
  <si>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</si>
  <si>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</si>
  <si>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</si>
  <si>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</si>
  <si>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</si>
  <si>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</si>
  <si>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</si>
  <si>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</si>
  <si>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</si>
  <si>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</si>
  <si>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</si>
  <si>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</si>
  <si>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</si>
  <si>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</si>
  <si>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</si>
  <si>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</si>
  <si>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</si>
  <si>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</si>
  <si>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</si>
  <si>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</si>
  <si>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</si>
  <si>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</si>
  <si>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</si>
  <si>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</si>
  <si>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</si>
  <si>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</si>
  <si>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</si>
  <si>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</si>
  <si>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</si>
  <si>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</si>
  <si>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</si>
  <si>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</si>
  <si>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</si>
  <si>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</si>
  <si>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</si>
  <si>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</si>
  <si>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</si>
  <si>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</si>
  <si>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</si>
  <si>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</si>
  <si>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</si>
  <si>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</si>
  <si>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</si>
  <si>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</si>
  <si>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</si>
  <si>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</si>
  <si>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</si>
  <si>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</si>
  <si>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</si>
  <si>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</si>
  <si>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</si>
  <si>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</si>
  <si>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</si>
  <si>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</si>
  <si>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</si>
  <si>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</si>
  <si>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</si>
  <si>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</si>
  <si>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</si>
  <si>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</si>
  <si>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</si>
  <si>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</si>
  <si>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</si>
  <si>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</si>
  <si>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</si>
  <si>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</si>
  <si>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</si>
  <si>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</si>
  <si>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</si>
  <si>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</si>
  <si>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</si>
  <si>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</si>
  <si>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</si>
  <si>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</si>
  <si>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</si>
  <si>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</si>
  <si>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</si>
  <si>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</si>
  <si>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</si>
  <si>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</si>
  <si>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</si>
  <si>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</si>
  <si>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</si>
  <si>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</si>
  <si>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</si>
  <si>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</si>
  <si>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</si>
  <si>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</si>
  <si>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</si>
  <si>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</si>
  <si>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</si>
  <si>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</si>
  <si>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</si>
  <si>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</si>
  <si>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</si>
  <si>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</si>
  <si>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</si>
  <si>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</si>
  <si>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</si>
  <si>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</si>
  <si>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</si>
  <si>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</si>
  <si>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</si>
  <si>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</si>
  <si>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</si>
  <si>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</si>
  <si>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</si>
  <si>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</si>
  <si>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</si>
  <si>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</si>
  <si>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</si>
  <si>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</si>
  <si>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</si>
  <si>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</si>
  <si>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</si>
  <si>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</si>
  <si>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</si>
  <si>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</si>
  <si>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</si>
  <si>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</si>
  <si>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</si>
  <si>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</si>
  <si>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</si>
  <si>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</si>
  <si>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</si>
  <si>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</si>
  <si>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</si>
  <si>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</si>
  <si>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</si>
  <si>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</si>
  <si>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</si>
  <si>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</si>
  <si>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</si>
  <si>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</si>
  <si>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</si>
  <si>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</si>
  <si>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</si>
  <si>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</si>
  <si>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</si>
  <si>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</si>
  <si>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</si>
  <si>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</si>
  <si>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</si>
  <si>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</si>
  <si>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</si>
  <si>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</si>
  <si>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</si>
  <si>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</si>
  <si>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</si>
  <si>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</si>
  <si>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</si>
  <si>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</si>
  <si>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</si>
  <si>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</si>
  <si>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</si>
  <si>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</si>
  <si>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</si>
  <si>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</si>
  <si>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</si>
  <si>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</si>
  <si>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</si>
  <si>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</si>
  <si>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</si>
  <si>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</si>
  <si>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</si>
  <si>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</si>
  <si>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</si>
  <si>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</si>
  <si>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</si>
  <si>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</si>
  <si>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</si>
  <si>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</si>
  <si>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</si>
  <si>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</si>
  <si>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</si>
  <si>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</si>
  <si>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</si>
  <si>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</si>
  <si>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</si>
  <si>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</si>
  <si>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</si>
  <si>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</si>
  <si>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</si>
  <si>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</si>
  <si>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</si>
  <si>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</si>
  <si>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</si>
  <si>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</si>
  <si>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</si>
  <si>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</si>
  <si>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</si>
  <si>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</si>
  <si>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</si>
  <si>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</si>
  <si>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</si>
  <si>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</si>
  <si>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</si>
  <si>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</si>
  <si>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</si>
  <si>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</si>
  <si>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</si>
  <si>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</si>
  <si>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</si>
  <si>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</si>
  <si>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</si>
  <si>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</si>
  <si>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</si>
  <si>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</si>
  <si>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</si>
  <si>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</si>
  <si>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</si>
  <si>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</si>
  <si>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</si>
  <si>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</si>
  <si>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</si>
  <si>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</si>
  <si>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</si>
  <si>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</si>
  <si>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</si>
  <si>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</si>
  <si>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</si>
  <si>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</si>
  <si>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</si>
  <si>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</si>
  <si>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</si>
  <si>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</si>
  <si>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</si>
  <si>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</si>
  <si>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</si>
  <si>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</si>
  <si>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</si>
  <si>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</si>
  <si>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</si>
  <si>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</si>
  <si>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</si>
  <si>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</si>
  <si>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</si>
  <si>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</si>
  <si>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</si>
  <si>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</si>
  <si>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</si>
  <si>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</si>
  <si>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</si>
  <si>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</si>
  <si>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</si>
  <si>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</si>
  <si>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</si>
  <si>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</si>
  <si>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</si>
  <si>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</si>
  <si>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</si>
  <si>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</si>
  <si>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</si>
  <si>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</si>
  <si>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</si>
  <si>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</si>
  <si>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</si>
  <si>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</si>
  <si>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</si>
  <si>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</si>
  <si>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</si>
  <si>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</si>
  <si>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</si>
  <si>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</si>
  <si>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</si>
  <si>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</si>
  <si>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</si>
  <si>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</si>
  <si>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</si>
  <si>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</si>
  <si>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</si>
  <si>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</si>
  <si>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</si>
  <si>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</si>
  <si>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</si>
  <si>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</si>
  <si>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</si>
  <si>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</si>
  <si>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</si>
  <si>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</si>
  <si>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</si>
  <si>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</si>
  <si>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</si>
  <si>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</si>
  <si>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</si>
  <si>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</si>
  <si>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</si>
  <si>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</si>
  <si>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</si>
  <si>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</si>
  <si>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</si>
  <si>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</si>
  <si>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</si>
  <si>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</si>
  <si>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</si>
  <si>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</si>
  <si>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</si>
  <si>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</si>
  <si>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</si>
  <si>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</si>
  <si>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</si>
  <si>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</si>
  <si>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</si>
  <si>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</si>
  <si>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</si>
  <si>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</si>
  <si>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</si>
  <si>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</si>
  <si>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</si>
  <si>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</si>
  <si>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</si>
  <si>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</si>
  <si>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</si>
  <si>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</si>
  <si>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</si>
  <si>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</si>
  <si>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</si>
  <si>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</si>
  <si>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</si>
  <si>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</si>
  <si>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</si>
  <si>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</si>
  <si>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</si>
  <si>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</si>
  <si>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</si>
  <si>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</si>
  <si>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</si>
  <si>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</si>
  <si>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</si>
  <si>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</si>
  <si>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</si>
  <si>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</si>
  <si>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</si>
  <si>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</si>
  <si>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</si>
  <si>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</si>
  <si>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</si>
  <si>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</si>
  <si>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</si>
  <si>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</si>
  <si>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</si>
  <si>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</si>
  <si>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</si>
  <si>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</si>
  <si>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</si>
  <si>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</si>
  <si>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</si>
  <si>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</si>
  <si>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</si>
  <si>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</si>
  <si>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</si>
  <si>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</si>
  <si>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</si>
  <si>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</si>
  <si>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</si>
  <si>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</si>
  <si>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</si>
  <si>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</si>
  <si>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</si>
  <si>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</si>
  <si>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</si>
  <si>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</si>
  <si>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</si>
  <si>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</si>
  <si>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</si>
  <si>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</si>
  <si>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</si>
  <si>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</si>
  <si>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</si>
  <si>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</si>
  <si>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</si>
  <si>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</si>
  <si>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</si>
  <si>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</si>
  <si>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</si>
  <si>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</si>
  <si>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</si>
  <si>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</si>
  <si>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</si>
  <si>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</si>
  <si>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</si>
  <si>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</si>
  <si>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</si>
  <si>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</si>
  <si>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</si>
  <si>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</si>
  <si>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</si>
  <si>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</si>
  <si>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</si>
  <si>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</si>
  <si>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</si>
  <si>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</si>
  <si>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</si>
  <si>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</si>
  <si>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</si>
  <si>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</si>
  <si>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</si>
  <si>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</si>
  <si>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</si>
  <si>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</si>
  <si>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</si>
  <si>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</si>
  <si>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</si>
  <si>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</si>
  <si>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</si>
  <si>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</si>
  <si>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</si>
  <si>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</si>
  <si>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</si>
  <si>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</si>
  <si>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</si>
  <si>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</si>
  <si>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</si>
  <si>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</si>
  <si>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</si>
  <si>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</si>
  <si>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</si>
  <si>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</si>
  <si>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</si>
  <si>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</si>
  <si>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</si>
  <si>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</si>
  <si>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</si>
  <si>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</si>
  <si>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</si>
  <si>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</si>
  <si>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</si>
  <si>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</si>
  <si>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</si>
  <si>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</si>
  <si>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</si>
  <si>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</si>
  <si>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</si>
  <si>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</si>
  <si>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</si>
  <si>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</si>
  <si>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</si>
  <si>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</si>
  <si>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</si>
  <si>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</si>
  <si>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</si>
  <si>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</si>
  <si>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</si>
  <si>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</si>
  <si>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</si>
  <si>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</si>
  <si>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</si>
  <si>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</si>
  <si>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</si>
  <si>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</si>
  <si>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</si>
  <si>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</si>
  <si>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</si>
  <si>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</si>
  <si>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</si>
  <si>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</si>
  <si>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</si>
  <si>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</si>
  <si>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</si>
  <si>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</si>
  <si>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</si>
  <si>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</si>
  <si>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</si>
  <si>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</si>
  <si>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</si>
  <si>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</si>
  <si>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</si>
  <si>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</si>
  <si>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</si>
  <si>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</si>
  <si>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</si>
  <si>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</si>
  <si>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</si>
  <si>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</si>
  <si>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</si>
  <si>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</si>
  <si>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</si>
  <si>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</si>
  <si>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</si>
  <si>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</si>
  <si>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</si>
  <si>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</si>
  <si>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</si>
  <si>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</si>
  <si>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</si>
  <si>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</si>
  <si>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</si>
  <si>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</si>
  <si>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</si>
  <si>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</si>
  <si>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</si>
  <si>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</si>
  <si>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</si>
  <si>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</si>
  <si>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</si>
  <si>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</si>
  <si>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</si>
  <si>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</si>
  <si>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</si>
  <si>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</si>
  <si>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</si>
  <si>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</si>
  <si>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</si>
  <si>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</si>
  <si>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</si>
  <si>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</si>
  <si>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</si>
  <si>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</si>
  <si>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</si>
  <si>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</si>
  <si>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</si>
  <si>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</si>
  <si>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</si>
  <si>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</si>
  <si>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</si>
  <si>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</si>
  <si>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</si>
  <si>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</si>
  <si>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</si>
  <si>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</si>
  <si>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</si>
  <si>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</si>
  <si>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</si>
  <si>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</si>
  <si>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</si>
  <si>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</si>
  <si>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</si>
  <si>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</si>
  <si>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</si>
  <si>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</si>
  <si>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</si>
  <si>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</si>
  <si>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</si>
  <si>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</si>
  <si>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</si>
  <si>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</si>
  <si>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</si>
  <si>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</si>
  <si>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</si>
  <si>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</si>
  <si>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</si>
  <si>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</si>
  <si>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</si>
  <si>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</si>
  <si>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</si>
  <si>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</si>
  <si>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</si>
  <si>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</si>
  <si>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</si>
  <si>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</si>
  <si>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</si>
  <si>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</si>
  <si>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</si>
  <si>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</si>
  <si>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</si>
  <si>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</si>
  <si>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</si>
  <si>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</si>
  <si>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</si>
  <si>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</si>
  <si>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</si>
  <si>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</si>
  <si>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</si>
  <si>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</si>
  <si>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</si>
  <si>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</si>
  <si>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</si>
  <si>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</si>
  <si>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</si>
  <si>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</si>
  <si>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</si>
  <si>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</si>
  <si>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</si>
  <si>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</si>
  <si>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</si>
  <si>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</si>
  <si>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</si>
  <si>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</si>
  <si>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</si>
  <si>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</si>
  <si>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</si>
  <si>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</si>
  <si>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</si>
  <si>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</si>
  <si>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</si>
  <si>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</si>
  <si>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</si>
  <si>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</si>
  <si>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</si>
  <si>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</si>
  <si>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</si>
  <si>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</si>
  <si>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</si>
  <si>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</si>
  <si>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</si>
  <si>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</si>
  <si>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</si>
  <si>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</si>
  <si>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</si>
  <si>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</si>
  <si>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</si>
  <si>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</si>
  <si>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</si>
  <si>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</si>
  <si>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</si>
  <si>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</si>
  <si>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</si>
  <si>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</si>
  <si>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</si>
  <si>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</si>
  <si>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</si>
  <si>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</si>
  <si>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</si>
  <si>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</si>
  <si>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</si>
  <si>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</si>
  <si>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</si>
  <si>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</si>
  <si>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</si>
  <si>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</si>
  <si>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</si>
  <si>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</si>
  <si>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</si>
  <si>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</si>
  <si>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</si>
  <si>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</si>
  <si>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</si>
  <si>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</si>
  <si>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</si>
  <si>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</si>
  <si>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</si>
  <si>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</si>
  <si>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</si>
  <si>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</si>
  <si>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</si>
  <si>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</si>
  <si>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</si>
  <si>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</si>
  <si>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</si>
  <si>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</si>
  <si>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</si>
  <si>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</si>
  <si>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</si>
  <si>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</si>
  <si>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</si>
  <si>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</si>
  <si>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</si>
  <si>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</si>
  <si>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</si>
  <si>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</si>
  <si>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</si>
  <si>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</si>
  <si>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</si>
  <si>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</si>
  <si>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</si>
  <si>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</si>
  <si>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</si>
  <si>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</si>
  <si>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</si>
  <si>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</si>
  <si>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</si>
  <si>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</si>
  <si>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</si>
  <si>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</si>
  <si>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</si>
  <si>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</si>
  <si>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</si>
  <si>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</si>
  <si>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</si>
  <si>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</si>
  <si>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</si>
  <si>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</si>
  <si>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</si>
  <si>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</si>
  <si>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</si>
  <si>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</si>
  <si>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</si>
  <si>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</si>
  <si>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</si>
  <si>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</si>
  <si>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</si>
  <si>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</si>
  <si>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</si>
  <si>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</si>
  <si>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</si>
  <si>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</si>
  <si>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</si>
  <si>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</si>
  <si>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</si>
  <si>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</si>
  <si>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</si>
  <si>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</si>
  <si>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</si>
  <si>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</si>
  <si>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</si>
  <si>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</si>
  <si>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</si>
  <si>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</si>
  <si>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</si>
  <si>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</si>
  <si>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</si>
  <si>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</si>
  <si>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</si>
  <si>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</si>
  <si>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</si>
  <si>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</si>
  <si>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</si>
  <si>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</si>
  <si>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</si>
  <si>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</si>
  <si>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</si>
  <si>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</si>
  <si>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</si>
  <si>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</si>
  <si>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</si>
  <si>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</si>
  <si>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</si>
  <si>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</si>
  <si>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</si>
  <si>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</si>
  <si>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</si>
  <si>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</si>
  <si>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</si>
  <si>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</si>
  <si>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</si>
  <si>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</si>
  <si>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</si>
  <si>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</si>
  <si>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</si>
  <si>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</si>
  <si>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</si>
  <si>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</si>
  <si>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</si>
  <si>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</si>
  <si>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</si>
  <si>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</si>
  <si>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</si>
  <si>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</si>
  <si>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</si>
  <si>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</si>
  <si>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</si>
  <si>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</si>
  <si>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</si>
  <si>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</si>
  <si>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</si>
  <si>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</si>
  <si>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</si>
  <si>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</si>
  <si>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</si>
  <si>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</si>
  <si>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</si>
  <si>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</si>
  <si>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</si>
  <si>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</si>
  <si>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</si>
  <si>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</si>
  <si>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</si>
  <si>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</si>
  <si>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</si>
  <si>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</si>
  <si>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</si>
  <si>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</si>
  <si>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</si>
  <si>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</si>
  <si>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</si>
  <si>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</si>
  <si>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</si>
  <si>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</si>
  <si>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</si>
  <si>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</si>
  <si>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</si>
  <si>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</si>
  <si>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</si>
  <si>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</si>
  <si>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</si>
  <si>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</si>
  <si>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</si>
  <si>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</si>
  <si>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</si>
  <si>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</si>
  <si>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</si>
  <si>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</si>
  <si>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</si>
  <si>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</si>
  <si>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</si>
  <si>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</si>
  <si>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</si>
  <si>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</si>
  <si>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</si>
  <si>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</si>
  <si>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</si>
  <si>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</si>
  <si>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</si>
  <si>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</si>
  <si>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</si>
  <si>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</si>
  <si>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</si>
  <si>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</si>
  <si>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</si>
  <si>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</si>
  <si>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</si>
  <si>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</si>
  <si>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</si>
  <si>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</si>
  <si>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</si>
  <si>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</si>
  <si>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</si>
  <si>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</si>
  <si>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</si>
  <si>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</si>
  <si>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</si>
  <si>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</si>
  <si>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</si>
  <si>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</si>
  <si>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</si>
  <si>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</si>
  <si>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</si>
  <si>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</si>
  <si>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</si>
  <si>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</si>
  <si>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</si>
  <si>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</si>
  <si>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</si>
  <si>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</si>
  <si>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</si>
  <si>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</si>
  <si>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</si>
  <si>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</si>
  <si>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</si>
  <si>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</si>
  <si>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</si>
  <si>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</si>
  <si>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</si>
  <si>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</si>
  <si>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</si>
  <si>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</si>
  <si>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</si>
  <si>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</si>
  <si>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</si>
  <si>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</si>
  <si>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</si>
  <si>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</si>
  <si>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</si>
  <si>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</si>
  <si>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</si>
  <si>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</si>
  <si>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</si>
  <si>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</si>
  <si>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</si>
  <si>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</si>
  <si>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</si>
  <si>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</si>
  <si>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</si>
  <si>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</si>
  <si>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</si>
  <si>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</si>
  <si>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</si>
  <si>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</si>
  <si>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</si>
  <si>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</si>
  <si>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</si>
  <si>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</si>
  <si>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</si>
  <si>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</si>
  <si>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</si>
  <si>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</si>
  <si>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</si>
  <si>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</si>
  <si>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</si>
  <si>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</si>
  <si>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</si>
  <si>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</si>
  <si>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</si>
  <si>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</si>
  <si>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</si>
  <si>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</si>
  <si>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</si>
  <si>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</si>
  <si>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</si>
  <si>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</si>
  <si>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</si>
  <si>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</si>
  <si>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</si>
  <si>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</si>
  <si>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</si>
  <si>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</si>
  <si>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</si>
  <si>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</si>
  <si>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</si>
  <si>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</si>
  <si>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</si>
  <si>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</si>
  <si>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</si>
  <si>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</si>
  <si>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</si>
  <si>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</si>
  <si>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</si>
  <si>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</si>
  <si>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</si>
  <si>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</si>
  <si>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</si>
  <si>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</si>
  <si>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</si>
  <si>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</si>
  <si>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</si>
  <si>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</si>
  <si>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</si>
  <si>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</si>
  <si>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</si>
  <si>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</si>
  <si>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</si>
  <si>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</si>
  <si>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</si>
  <si>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</si>
  <si>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</si>
  <si>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</si>
  <si>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</si>
  <si>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</si>
  <si>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</si>
  <si>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</si>
  <si>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</si>
  <si>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</si>
  <si>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</si>
  <si>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</si>
  <si>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</si>
  <si>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</si>
  <si>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</si>
  <si>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</si>
  <si>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</si>
  <si>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</si>
  <si>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</si>
  <si>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</si>
  <si>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</si>
  <si>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</si>
  <si>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</si>
  <si>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</si>
  <si>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</si>
  <si>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</si>
  <si>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</si>
  <si>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</si>
  <si>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</si>
  <si>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</si>
  <si>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</si>
  <si>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</si>
  <si>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</si>
  <si>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</si>
  <si>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</si>
  <si>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</si>
  <si>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</si>
  <si>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</si>
  <si>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</si>
  <si>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</si>
  <si>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</si>
  <si>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</si>
  <si>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</si>
  <si>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</si>
  <si>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</si>
  <si>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</si>
  <si>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</si>
  <si>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</si>
  <si>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</si>
  <si>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</si>
  <si>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</si>
  <si>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</si>
  <si>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</si>
  <si>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</si>
  <si>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</si>
  <si>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</si>
  <si>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</si>
  <si>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</si>
  <si>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</si>
  <si>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</si>
  <si>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</si>
  <si>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</si>
  <si>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</si>
  <si>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</si>
  <si>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</si>
  <si>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</si>
  <si>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</si>
  <si>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</si>
  <si>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</si>
  <si>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</si>
  <si>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</si>
  <si>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</si>
  <si>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</si>
  <si>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</si>
  <si>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</si>
  <si>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</si>
  <si>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</si>
  <si>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</si>
  <si>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</si>
  <si>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</si>
  <si>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</si>
  <si>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</si>
  <si>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</si>
  <si>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</si>
  <si>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</si>
  <si>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</si>
  <si>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</si>
  <si>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</si>
  <si>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</si>
  <si>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</si>
  <si>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</si>
  <si>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</si>
  <si>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</si>
  <si>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</si>
  <si>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</si>
  <si>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</si>
  <si>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</si>
  <si>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</si>
  <si>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</si>
  <si>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</si>
  <si>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</si>
  <si>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</si>
  <si>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</si>
  <si>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</si>
  <si>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</si>
  <si>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</si>
  <si>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</si>
  <si>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</si>
  <si>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</si>
  <si>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</si>
  <si>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</si>
  <si>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</si>
  <si>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</si>
  <si>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</si>
  <si>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</si>
  <si>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</si>
  <si>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</si>
  <si>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</si>
  <si>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</si>
  <si>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</si>
  <si>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</si>
  <si>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</si>
  <si>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</si>
  <si>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</si>
  <si>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</si>
  <si>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</si>
  <si>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</si>
  <si>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</si>
  <si>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</si>
  <si>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</si>
  <si>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</si>
  <si>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</si>
  <si>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</si>
  <si>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</si>
  <si>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</si>
  <si>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</si>
  <si>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</si>
  <si>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</si>
  <si>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</si>
  <si>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</si>
  <si>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</si>
  <si>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</si>
  <si>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</si>
  <si>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</si>
  <si>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</si>
  <si>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</si>
  <si>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</si>
  <si>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</si>
  <si>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</si>
  <si>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</si>
  <si>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</si>
  <si>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</si>
  <si>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</si>
  <si>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</si>
  <si>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</si>
  <si>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</si>
  <si>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</si>
  <si>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</si>
  <si>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</si>
  <si>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</si>
  <si>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</si>
  <si>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</si>
  <si>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</si>
  <si>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</si>
  <si>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</si>
  <si>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</si>
  <si>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</si>
  <si>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</si>
  <si>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</si>
  <si>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</si>
  <si>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</si>
  <si>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</si>
  <si>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</si>
  <si>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</si>
  <si>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</si>
  <si>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</si>
  <si>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</si>
  <si>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</si>
  <si>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</si>
  <si>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</si>
  <si>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</si>
  <si>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</si>
  <si>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</si>
  <si>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</si>
  <si>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</si>
  <si>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</si>
  <si>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</si>
  <si>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</si>
  <si>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</si>
  <si>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</si>
  <si>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</si>
  <si>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</si>
  <si>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</si>
  <si>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</si>
  <si>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</si>
  <si>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</si>
  <si>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</si>
  <si>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</si>
  <si>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</si>
  <si>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</si>
  <si>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</si>
  <si>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</si>
  <si>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</si>
  <si>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</si>
  <si>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</si>
  <si>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</si>
  <si>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</si>
  <si>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</si>
  <si>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</si>
  <si>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</si>
  <si>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</si>
  <si>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</si>
  <si>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</si>
  <si>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</si>
  <si>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</si>
  <si>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</si>
  <si>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</si>
  <si>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</si>
  <si>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</si>
  <si>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</si>
  <si>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</si>
  <si>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</si>
  <si>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</si>
  <si>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</si>
  <si>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</si>
  <si>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</si>
  <si>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</si>
  <si>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</si>
  <si>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</si>
  <si>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</si>
  <si>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</si>
  <si>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</si>
  <si>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</si>
  <si>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</si>
  <si>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</si>
  <si>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</si>
  <si>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</si>
  <si>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</si>
  <si>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</si>
  <si>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</si>
  <si>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</si>
  <si>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</si>
  <si>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</si>
  <si>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</si>
  <si>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</si>
  <si>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</si>
  <si>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</si>
  <si>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</si>
  <si>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</si>
  <si>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</si>
  <si>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</si>
  <si>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</si>
  <si>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</si>
  <si>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</si>
  <si>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</si>
  <si>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</si>
  <si>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</si>
  <si>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</si>
  <si>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</si>
  <si>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</si>
  <si>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</si>
  <si>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</si>
  <si>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</si>
  <si>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</si>
  <si>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</si>
  <si>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</si>
  <si>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</si>
  <si>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</si>
  <si>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</si>
  <si>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</si>
  <si>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</si>
  <si>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</si>
  <si>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</si>
  <si>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</si>
  <si>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</si>
  <si>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</si>
  <si>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</si>
  <si>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</si>
  <si>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</si>
  <si>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</si>
  <si>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</si>
  <si>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</si>
  <si>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</si>
  <si>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</si>
  <si>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</si>
  <si>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</si>
  <si>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</si>
  <si>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</si>
  <si>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</si>
  <si>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</si>
  <si>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</si>
  <si>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</si>
  <si>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</si>
  <si>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</si>
  <si>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</si>
  <si>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</si>
  <si>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</si>
  <si>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</si>
  <si>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</si>
  <si>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</si>
  <si>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</si>
  <si>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</si>
  <si>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</si>
  <si>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</si>
  <si>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</si>
  <si>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</si>
  <si>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</si>
  <si>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</si>
  <si>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</si>
  <si>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</si>
  <si>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</si>
  <si>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</si>
  <si>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</si>
  <si>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</si>
  <si>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</si>
  <si>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</si>
  <si>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</si>
  <si>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</si>
  <si>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</si>
  <si>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</si>
  <si>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</si>
  <si>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</si>
  <si>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</si>
  <si>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</si>
  <si>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</si>
  <si>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</si>
  <si>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</si>
  <si>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</si>
  <si>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</si>
  <si>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</si>
  <si>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</si>
  <si>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</si>
  <si>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</si>
  <si>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</si>
  <si>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</si>
  <si>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</si>
  <si>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</si>
  <si>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</si>
  <si>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</si>
  <si>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</si>
  <si>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</si>
  <si>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</si>
  <si>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</si>
  <si>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</si>
  <si>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</si>
  <si>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</si>
  <si>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</si>
  <si>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</si>
  <si>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</si>
  <si>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</si>
  <si>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</si>
  <si>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</si>
  <si>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</si>
  <si>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</si>
  <si>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</si>
  <si>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</si>
  <si>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</si>
  <si>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</si>
  <si>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</si>
  <si>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</si>
  <si>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</si>
  <si>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</si>
  <si>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</si>
  <si>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</si>
  <si>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</si>
  <si>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</si>
  <si>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</si>
  <si>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</si>
  <si>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</si>
  <si>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</si>
  <si>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</si>
  <si>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</si>
  <si>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</si>
  <si>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</si>
  <si>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</si>
  <si>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</si>
  <si>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</si>
  <si>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</si>
  <si>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</si>
  <si>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</si>
  <si>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</si>
  <si>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</si>
  <si>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</si>
  <si>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</si>
  <si>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</si>
  <si>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</si>
  <si>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</si>
  <si>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</si>
  <si>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</si>
  <si>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</si>
  <si>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</si>
  <si>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</si>
  <si>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</si>
  <si>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</si>
  <si>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</si>
  <si>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</si>
  <si>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</si>
  <si>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</si>
  <si>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</si>
  <si>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</si>
  <si>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</si>
  <si>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</si>
  <si>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</si>
  <si>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</si>
  <si>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</si>
  <si>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</si>
  <si>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</si>
  <si>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</si>
  <si>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</si>
  <si>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</si>
  <si>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</si>
  <si>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</si>
  <si>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</si>
  <si>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</si>
  <si>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</si>
  <si>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</si>
  <si>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</si>
  <si>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</si>
  <si>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</si>
  <si>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</si>
  <si>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</si>
  <si>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</si>
  <si>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</si>
  <si>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</si>
  <si>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</si>
  <si>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</si>
  <si>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</si>
  <si>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</si>
  <si>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</si>
  <si>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</si>
  <si>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</si>
  <si>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</si>
  <si>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</si>
  <si>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</si>
  <si>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</si>
  <si>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</si>
  <si>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</si>
  <si>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</si>
  <si>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</si>
  <si>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</si>
  <si>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</si>
  <si>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</si>
  <si>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</si>
  <si>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</si>
  <si>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</si>
  <si>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</si>
  <si>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</si>
  <si>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</si>
  <si>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</si>
  <si>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</si>
  <si>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</si>
  <si>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</si>
  <si>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</si>
  <si>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</si>
  <si>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</si>
  <si>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</si>
  <si>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</si>
  <si>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</si>
  <si>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</si>
  <si>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</si>
  <si>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</si>
  <si>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</si>
  <si>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</si>
  <si>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</si>
  <si>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</si>
  <si>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</si>
  <si>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</si>
  <si>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</si>
  <si>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</si>
  <si>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</si>
  <si>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</si>
  <si>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</si>
  <si>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</si>
  <si>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</si>
  <si>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</si>
  <si>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</si>
  <si>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</si>
  <si>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</si>
  <si>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</si>
  <si>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</si>
  <si>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</si>
  <si>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</si>
  <si>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</si>
  <si>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</si>
  <si>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</si>
  <si>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</si>
  <si>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</si>
  <si>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</si>
  <si>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</si>
  <si>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</si>
  <si>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</si>
  <si>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</si>
  <si>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</si>
  <si>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</si>
  <si>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</si>
  <si>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</si>
  <si>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</si>
  <si>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</si>
  <si>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</si>
  <si>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</si>
  <si>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</si>
  <si>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</si>
  <si>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</si>
  <si>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</si>
  <si>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</si>
  <si>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</si>
  <si>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</si>
  <si>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</si>
  <si>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</si>
  <si>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</si>
  <si>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</si>
  <si>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</si>
  <si>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</si>
  <si>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</si>
  <si>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</si>
  <si>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</si>
  <si>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</si>
  <si>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</si>
  <si>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</si>
  <si>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</si>
  <si>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</si>
  <si>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</si>
  <si>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</si>
  <si>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</si>
  <si>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</si>
  <si>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</si>
  <si>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</si>
  <si>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</si>
  <si>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</si>
  <si>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</si>
  <si>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</si>
  <si>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</si>
  <si>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</si>
  <si>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</si>
  <si>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</si>
  <si>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</si>
  <si>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</si>
  <si>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</si>
  <si>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</si>
  <si>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</si>
  <si>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</si>
  <si>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</si>
  <si>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</si>
  <si>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</si>
  <si>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</si>
  <si>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</si>
  <si>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</si>
  <si>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</si>
  <si>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</si>
  <si>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</si>
  <si>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</si>
  <si>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</si>
  <si>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</si>
  <si>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</si>
  <si>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</si>
  <si>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</si>
  <si>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</si>
  <si>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</si>
  <si>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</si>
  <si>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</si>
  <si>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</si>
  <si>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</si>
  <si>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</si>
  <si>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</si>
  <si>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</si>
  <si>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</si>
  <si>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</si>
  <si>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</si>
  <si>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</si>
  <si>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</si>
  <si>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</si>
  <si>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</si>
  <si>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</si>
  <si>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</si>
  <si>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</si>
  <si>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</si>
  <si>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</si>
  <si>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</si>
  <si>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</si>
  <si>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</si>
  <si>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</si>
  <si>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</si>
  <si>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</si>
  <si>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</si>
  <si>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</si>
  <si>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</si>
  <si>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</si>
  <si>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</si>
  <si>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</si>
  <si>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</si>
  <si>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</si>
  <si>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</si>
  <si>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</si>
  <si>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</si>
  <si>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</si>
  <si>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</si>
  <si>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</si>
  <si>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</si>
  <si>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</si>
  <si>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</si>
  <si>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</si>
  <si>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</si>
  <si>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</si>
  <si>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</si>
  <si>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</si>
  <si>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</si>
  <si>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</si>
  <si>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</si>
  <si>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</si>
  <si>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</si>
  <si>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</si>
  <si>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</si>
  <si>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</si>
  <si>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</si>
  <si>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</si>
  <si>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</si>
  <si>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</si>
  <si>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</si>
  <si>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</si>
  <si>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</si>
  <si>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</si>
  <si>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</si>
  <si>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</si>
  <si>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</si>
  <si>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</si>
  <si>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</si>
  <si>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</si>
  <si>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</si>
  <si>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</si>
  <si>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</si>
  <si>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</si>
  <si>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</si>
  <si>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</si>
  <si>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</si>
  <si>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</si>
  <si>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</si>
  <si>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</si>
  <si>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</si>
  <si>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</si>
  <si>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</si>
  <si>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</si>
  <si>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</si>
  <si>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</si>
  <si>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</si>
  <si>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</si>
  <si>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</si>
  <si>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</si>
  <si>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</si>
  <si>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</si>
  <si>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</si>
  <si>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</si>
  <si>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</si>
  <si>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</si>
  <si>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</si>
  <si>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</si>
  <si>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</si>
  <si>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</si>
  <si>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</si>
  <si>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</si>
  <si>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</si>
  <si>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</si>
  <si>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</si>
  <si>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</si>
  <si>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</si>
  <si>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</si>
  <si>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</si>
  <si>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</si>
  <si>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</si>
  <si>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</si>
  <si>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</si>
  <si>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</si>
  <si>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</si>
  <si>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</si>
  <si>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</si>
  <si>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</si>
  <si>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</si>
  <si>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</si>
  <si>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</si>
  <si>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</si>
  <si>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</si>
  <si>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</si>
  <si>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</si>
  <si>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</si>
  <si>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</si>
  <si>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</si>
  <si>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</si>
  <si>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</si>
  <si>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</si>
  <si>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</si>
  <si>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</si>
  <si>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</si>
  <si>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</si>
  <si>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</si>
  <si>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</si>
  <si>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</si>
  <si>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</si>
  <si>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</si>
  <si>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</si>
  <si>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</si>
  <si>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</si>
  <si>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</si>
  <si>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</si>
  <si>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</si>
  <si>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</si>
  <si>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</si>
  <si>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</si>
  <si>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</si>
  <si>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</si>
  <si>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</si>
  <si>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</si>
  <si>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</si>
  <si>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</si>
  <si>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</si>
  <si>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</si>
  <si>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</si>
  <si>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</si>
  <si>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</si>
  <si>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</si>
  <si>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</si>
  <si>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</si>
  <si>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</si>
  <si>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</si>
  <si>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</si>
  <si>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</si>
  <si>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</si>
  <si>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</si>
  <si>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</si>
  <si>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</si>
  <si>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</si>
  <si>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</si>
  <si>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</si>
  <si>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</si>
  <si>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</si>
  <si>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</si>
  <si>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</si>
  <si>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</si>
  <si>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</si>
  <si>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</si>
  <si>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</si>
  <si>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</si>
  <si>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</si>
  <si>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</si>
  <si>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</si>
  <si>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</si>
  <si>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</si>
  <si>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</si>
  <si>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</si>
  <si>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</si>
  <si>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</si>
  <si>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</si>
  <si>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</si>
  <si>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</si>
  <si>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</si>
  <si>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</si>
  <si>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</si>
  <si>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</si>
  <si>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</si>
  <si>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</si>
  <si>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</si>
  <si>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</si>
  <si>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</si>
  <si>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</si>
  <si>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</si>
  <si>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</si>
  <si>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</si>
  <si>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</si>
  <si>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</si>
  <si>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</si>
  <si>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</si>
  <si>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</si>
  <si>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</si>
  <si>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</si>
  <si>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</si>
  <si>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</si>
  <si>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</si>
  <si>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</si>
  <si>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</si>
  <si>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</si>
  <si>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</si>
  <si>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</si>
  <si>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</si>
  <si>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</si>
  <si>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</si>
  <si>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</si>
  <si>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</si>
  <si>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</si>
  <si>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</si>
  <si>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</si>
  <si>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</si>
  <si>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</si>
  <si>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</si>
  <si>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</si>
  <si>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</si>
  <si>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</si>
  <si>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</si>
  <si>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</si>
  <si>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</si>
  <si>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</si>
  <si>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</si>
  <si>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</si>
  <si>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</si>
  <si>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</si>
  <si>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</si>
  <si>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</si>
  <si>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</si>
  <si>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</si>
  <si>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</si>
  <si>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</si>
  <si>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</si>
  <si>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</si>
  <si>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</si>
  <si>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</si>
  <si>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</si>
  <si>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</si>
  <si>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</si>
  <si>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</si>
  <si>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</si>
  <si>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</si>
  <si>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</si>
  <si>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</si>
  <si>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</si>
  <si>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</si>
  <si>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</si>
  <si>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</si>
  <si>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</si>
  <si>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</si>
  <si>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</si>
  <si>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</si>
  <si>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</si>
  <si>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</si>
  <si>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</si>
  <si>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</si>
  <si>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</si>
  <si>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</si>
  <si>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</si>
  <si>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</si>
  <si>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</si>
  <si>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</si>
  <si>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</si>
  <si>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</si>
  <si>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</si>
  <si>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</si>
  <si>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</si>
  <si>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</si>
  <si>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</si>
  <si>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</si>
  <si>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</si>
  <si>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</si>
  <si>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</si>
  <si>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</si>
  <si>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</si>
  <si>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</si>
  <si>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</si>
  <si>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</si>
  <si>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</si>
  <si>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</si>
  <si>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</si>
  <si>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</si>
  <si>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</si>
  <si>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</si>
  <si>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</si>
  <si>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</si>
  <si>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</si>
  <si>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</si>
  <si>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</si>
  <si>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</si>
  <si>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</si>
  <si>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</si>
  <si>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</si>
  <si>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</si>
  <si>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</si>
  <si>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</si>
  <si>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</si>
  <si>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</si>
  <si>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</si>
  <si>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</si>
  <si>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</si>
  <si>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</si>
  <si>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</si>
  <si>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</si>
  <si>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</si>
  <si>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</si>
  <si>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</si>
  <si>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</si>
  <si>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</si>
  <si>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</si>
  <si>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</si>
  <si>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</si>
  <si>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</si>
  <si>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</si>
  <si>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</si>
  <si>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</si>
  <si>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</si>
  <si>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</si>
  <si>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</si>
  <si>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</si>
  <si>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</si>
  <si>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</si>
  <si>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</si>
  <si>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</si>
  <si>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</si>
  <si>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</si>
  <si>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</si>
  <si>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</si>
  <si>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</si>
  <si>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</si>
  <si>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</si>
  <si>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</si>
  <si>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</si>
  <si>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</si>
  <si>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</si>
  <si>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</si>
  <si>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</si>
  <si>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</si>
  <si>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</si>
  <si>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</si>
  <si>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</si>
  <si>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</si>
  <si>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</si>
  <si>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</si>
  <si>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</si>
  <si>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</si>
  <si>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</si>
  <si>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</si>
  <si>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</si>
  <si>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</si>
  <si>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</si>
  <si>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</si>
  <si>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</si>
  <si>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</si>
  <si>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</si>
  <si>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</si>
  <si>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</si>
  <si>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</si>
  <si>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</si>
  <si>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</si>
  <si>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</si>
  <si>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</si>
  <si>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</si>
  <si>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</si>
  <si>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</si>
  <si>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</si>
  <si>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</si>
  <si>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</si>
  <si>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</si>
  <si>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</si>
  <si>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</si>
  <si>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</si>
  <si>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</si>
  <si>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</si>
  <si>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</si>
  <si>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</si>
  <si>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</si>
  <si>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</si>
  <si>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</si>
  <si>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</si>
  <si>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</si>
  <si>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</si>
  <si>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</si>
  <si>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</si>
  <si>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</si>
  <si>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</si>
  <si>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</si>
  <si>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</si>
  <si>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</si>
  <si>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</si>
  <si>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</si>
  <si>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</si>
  <si>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</si>
  <si>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</si>
  <si>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</si>
  <si>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</si>
  <si>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</si>
  <si>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</si>
  <si>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</si>
  <si>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</si>
  <si>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</si>
  <si>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</si>
  <si>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</si>
  <si>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</si>
  <si>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</si>
  <si>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</si>
  <si>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</si>
  <si>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</si>
  <si>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</si>
  <si>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</si>
  <si>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</si>
  <si>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</si>
  <si>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</si>
  <si>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</si>
  <si>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</si>
  <si>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</si>
  <si>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</si>
  <si>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</si>
  <si>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</si>
  <si>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</si>
  <si>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</si>
  <si>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</si>
  <si>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</si>
  <si>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</si>
  <si>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</si>
  <si>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</si>
  <si>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</si>
  <si>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</si>
  <si>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</si>
  <si>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</si>
  <si>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</si>
  <si>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</si>
  <si>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</si>
  <si>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</si>
  <si>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</si>
  <si>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</si>
  <si>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</si>
  <si>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</si>
  <si>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</si>
  <si>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</si>
  <si>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</si>
  <si>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</si>
  <si>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</si>
  <si>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</si>
  <si>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</si>
  <si>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</si>
  <si>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</si>
  <si>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</si>
  <si>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</si>
  <si>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</si>
  <si>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</si>
  <si>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</si>
  <si>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</si>
  <si>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</si>
  <si>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</si>
  <si>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</si>
  <si>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</si>
  <si>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</si>
  <si>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</si>
  <si>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</si>
  <si>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</si>
  <si>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</si>
  <si>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</si>
  <si>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</si>
  <si>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</si>
  <si>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</si>
  <si>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</si>
  <si>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</si>
  <si>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</si>
  <si>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</si>
  <si>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</si>
  <si>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</si>
  <si>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</si>
  <si>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</si>
  <si>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</si>
  <si>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</si>
  <si>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</si>
  <si>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</si>
  <si>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</si>
  <si>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</si>
  <si>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</si>
  <si>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</si>
  <si>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</si>
  <si>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</si>
  <si>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</si>
  <si>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</si>
  <si>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</si>
  <si>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</si>
  <si>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</si>
  <si>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</si>
  <si>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</si>
  <si>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</si>
  <si>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</si>
  <si>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</si>
  <si>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</si>
  <si>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</si>
  <si>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</si>
  <si>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</si>
  <si>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</si>
  <si>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</si>
  <si>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</si>
  <si>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</si>
  <si>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</si>
  <si>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</si>
  <si>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</si>
  <si>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</si>
  <si>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</si>
  <si>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</si>
  <si>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</si>
  <si>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</si>
  <si>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</si>
  <si>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</si>
  <si>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</si>
  <si>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</si>
  <si>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</si>
  <si>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</si>
  <si>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</si>
  <si>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</si>
  <si>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</si>
  <si>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</si>
  <si>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</si>
  <si>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</si>
  <si>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</si>
  <si>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</si>
  <si>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</si>
  <si>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</si>
  <si>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</si>
  <si>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</si>
  <si>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</si>
  <si>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</si>
  <si>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</si>
  <si>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</si>
  <si>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</si>
  <si>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</si>
  <si>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</si>
  <si>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</si>
  <si>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</si>
  <si>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</si>
  <si>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</si>
  <si>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</si>
  <si>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</si>
  <si>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</si>
  <si>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</si>
  <si>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</si>
  <si>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</si>
  <si>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</si>
  <si>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</si>
  <si>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</si>
  <si>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</si>
  <si>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</si>
  <si>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</si>
  <si>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</si>
  <si>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</si>
  <si>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</si>
  <si>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</si>
  <si>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</si>
  <si>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</si>
  <si>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</si>
  <si>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</si>
  <si>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</si>
  <si>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</si>
  <si>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</si>
  <si>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</si>
  <si>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</si>
  <si>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</si>
  <si>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</si>
  <si>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</si>
  <si>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</si>
  <si>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</si>
  <si>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</si>
  <si>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</si>
  <si>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</si>
  <si>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</si>
  <si>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</si>
  <si>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</si>
  <si>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</si>
  <si>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</si>
  <si>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</si>
  <si>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</si>
  <si>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</si>
  <si>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</si>
  <si>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</si>
  <si>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</si>
  <si>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</si>
  <si>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</si>
  <si>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</si>
  <si>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</si>
  <si>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</si>
  <si>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</si>
  <si>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</si>
  <si>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</si>
  <si>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</si>
  <si>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</si>
  <si>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</si>
  <si>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</si>
  <si>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</si>
  <si>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</si>
  <si>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</si>
  <si>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</si>
  <si>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</si>
  <si>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</si>
  <si>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</si>
  <si>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</si>
  <si>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</si>
  <si>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</si>
  <si>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</si>
  <si>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</si>
  <si>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</si>
  <si>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</si>
  <si>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</si>
  <si>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</si>
  <si>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</si>
  <si>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</si>
  <si>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</si>
  <si>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</si>
  <si>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</si>
  <si>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</si>
  <si>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</si>
  <si>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</si>
  <si>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</si>
  <si>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</si>
  <si>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</si>
  <si>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</si>
  <si>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</si>
  <si>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</si>
  <si>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</si>
  <si>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</si>
  <si>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</si>
  <si>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</si>
  <si>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</si>
  <si>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</si>
  <si>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</si>
  <si>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</si>
  <si>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</si>
  <si>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</si>
  <si>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</si>
  <si>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</si>
  <si>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</si>
  <si>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</si>
  <si>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</si>
  <si>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</si>
  <si>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</si>
  <si>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</si>
  <si>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</si>
  <si>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</si>
  <si>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</si>
  <si>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</si>
  <si>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</si>
  <si>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</si>
  <si>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</si>
  <si>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</si>
  <si>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</si>
  <si>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</si>
  <si>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</si>
  <si>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</si>
  <si>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</si>
  <si>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</si>
  <si>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</si>
  <si>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</si>
  <si>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</si>
  <si>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</si>
  <si>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</si>
  <si>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</si>
  <si>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</si>
  <si>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</si>
  <si>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</si>
  <si>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</si>
  <si>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</si>
  <si>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</si>
  <si>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</si>
  <si>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</si>
  <si>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</si>
  <si>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</si>
  <si>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</si>
  <si>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</si>
  <si>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</si>
  <si>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</si>
  <si>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</si>
  <si>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</si>
  <si>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</si>
  <si>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</si>
  <si>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</si>
  <si>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</si>
  <si>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</si>
  <si>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</si>
  <si>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</si>
  <si>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</si>
  <si>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</si>
  <si>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</si>
  <si>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</si>
  <si>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</si>
  <si>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</si>
  <si>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</si>
  <si>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</si>
  <si>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</si>
  <si>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</si>
  <si>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</si>
  <si>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</si>
  <si>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</si>
  <si>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</si>
  <si>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</si>
  <si>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</si>
  <si>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</si>
  <si>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</si>
  <si>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</si>
  <si>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</si>
  <si>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</si>
  <si>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</si>
  <si>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</si>
  <si>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</si>
  <si>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</si>
  <si>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</si>
  <si>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</si>
  <si>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</si>
  <si>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</si>
  <si>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</si>
  <si>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</si>
  <si>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</si>
  <si>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</si>
  <si>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</si>
  <si>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</si>
  <si>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</si>
  <si>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</si>
  <si>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</si>
  <si>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</si>
  <si>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</si>
  <si>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</si>
  <si>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</si>
  <si>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</si>
  <si>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</si>
  <si>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</si>
  <si>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</si>
  <si>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</si>
  <si>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</si>
  <si>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</si>
  <si>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</si>
  <si>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</si>
  <si>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</si>
  <si>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</si>
  <si>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</si>
  <si>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</si>
  <si>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</si>
  <si>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</si>
  <si>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</si>
  <si>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</si>
  <si>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</si>
  <si>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</si>
  <si>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</si>
  <si>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</si>
  <si>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</si>
  <si>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</si>
  <si>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</si>
  <si>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</si>
  <si>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</si>
  <si>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</si>
  <si>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</si>
  <si>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</si>
  <si>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</si>
  <si>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</si>
  <si>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</si>
  <si>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</si>
  <si>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</si>
  <si>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</si>
  <si>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</si>
  <si>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</si>
  <si>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</si>
  <si>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</si>
  <si>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</si>
  <si>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</si>
  <si>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</si>
  <si>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</si>
  <si>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</si>
  <si>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</si>
  <si>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</si>
  <si>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</si>
  <si>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</si>
  <si>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</si>
  <si>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</si>
  <si>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</si>
  <si>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</si>
  <si>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</si>
  <si>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</si>
  <si>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</si>
  <si>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</si>
  <si>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</si>
  <si>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</si>
  <si>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</si>
  <si>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</si>
  <si>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</si>
  <si>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</si>
  <si>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</si>
  <si>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</si>
  <si>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</si>
  <si>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</si>
  <si>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</si>
  <si>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</si>
  <si>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</si>
  <si>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</si>
  <si>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</si>
  <si>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</si>
  <si>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</si>
  <si>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</si>
  <si>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</si>
  <si>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</si>
  <si>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</si>
  <si>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</si>
  <si>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</si>
  <si>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</si>
  <si>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</si>
  <si>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</si>
  <si>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</si>
  <si>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</si>
  <si>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</si>
  <si>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</si>
  <si>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</si>
  <si>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</si>
  <si>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</si>
  <si>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</si>
  <si>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</si>
  <si>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</si>
  <si>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</si>
  <si>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</si>
  <si>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</si>
  <si>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</si>
  <si>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</si>
  <si>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</si>
  <si>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</si>
  <si>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</si>
  <si>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</si>
  <si>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</si>
  <si>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</si>
  <si>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</si>
  <si>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</si>
  <si>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</si>
  <si>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</si>
  <si>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</si>
  <si>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</si>
  <si>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</si>
  <si>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</si>
  <si>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</si>
  <si>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</si>
  <si>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</si>
  <si>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</si>
  <si>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</si>
  <si>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</si>
  <si>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</si>
  <si>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</si>
  <si>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</si>
  <si>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</si>
  <si>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</si>
  <si>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</si>
  <si>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</si>
  <si>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</si>
  <si>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</si>
  <si>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</si>
  <si>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</si>
  <si>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</si>
  <si>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</si>
  <si>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</si>
  <si>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</si>
  <si>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</si>
  <si>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</si>
  <si>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</si>
  <si>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</si>
  <si>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</si>
  <si>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</si>
  <si>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</si>
  <si>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</si>
  <si>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</si>
  <si>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</si>
  <si>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</si>
  <si>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</si>
  <si>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</si>
  <si>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</si>
  <si>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</si>
  <si>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</si>
  <si>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</si>
  <si>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</si>
  <si>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</si>
  <si>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</si>
  <si>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</si>
  <si>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</si>
  <si>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</si>
  <si>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</si>
  <si>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</si>
  <si>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</si>
  <si>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</si>
  <si>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</si>
  <si>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</si>
  <si>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</si>
  <si>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</si>
  <si>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</si>
  <si>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</si>
  <si>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</si>
  <si>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</si>
  <si>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</si>
  <si>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</si>
  <si>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</si>
  <si>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</si>
  <si>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</si>
  <si>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</si>
  <si>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</si>
  <si>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</si>
  <si>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</si>
  <si>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</si>
  <si>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</si>
  <si>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</si>
  <si>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</si>
  <si>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</si>
  <si>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</si>
  <si>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</si>
  <si>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</si>
  <si>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</si>
  <si>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</si>
  <si>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</si>
  <si>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</si>
  <si>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</si>
  <si>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</si>
  <si>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</si>
  <si>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</si>
  <si>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</si>
  <si>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</si>
  <si>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</si>
  <si>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</si>
  <si>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</si>
  <si>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</si>
  <si>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</si>
  <si>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</si>
  <si>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</si>
  <si>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</si>
  <si>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</si>
  <si>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</si>
  <si>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</si>
  <si>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</si>
  <si>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</si>
  <si>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</si>
  <si>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</si>
  <si>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</si>
  <si>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</si>
  <si>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</si>
  <si>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</si>
  <si>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</si>
  <si>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</si>
  <si>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</si>
  <si>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</si>
  <si>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</si>
  <si>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</si>
  <si>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</si>
  <si>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</si>
  <si>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</si>
  <si>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</si>
  <si>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</si>
  <si>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</si>
  <si>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</si>
  <si>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</si>
  <si>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</si>
  <si>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</si>
  <si>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</si>
  <si>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</si>
  <si>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</si>
  <si>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</si>
  <si>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</si>
  <si>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</si>
  <si>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</si>
  <si>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</si>
  <si>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</si>
  <si>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</si>
  <si>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</si>
  <si>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</si>
  <si>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</si>
  <si>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</si>
  <si>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</si>
  <si>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</si>
  <si>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</si>
  <si>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</si>
  <si>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</si>
  <si>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</si>
  <si>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</si>
  <si>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</si>
  <si>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</si>
  <si>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</si>
  <si>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</si>
  <si>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</si>
  <si>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</si>
  <si>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</si>
  <si>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</si>
  <si>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</si>
  <si>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</si>
  <si>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</si>
  <si>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</si>
  <si>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</si>
  <si>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</si>
  <si>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</si>
  <si>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</si>
  <si>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</si>
  <si>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</si>
  <si>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</si>
  <si>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</si>
  <si>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</si>
  <si>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</si>
  <si>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</si>
  <si>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</si>
  <si>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</si>
  <si>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</si>
  <si>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</si>
  <si>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</si>
  <si>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</si>
  <si>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</si>
  <si>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</si>
  <si>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</si>
  <si>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</si>
  <si>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</si>
  <si>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</si>
  <si>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</si>
  <si>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</si>
  <si>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</si>
  <si>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</si>
  <si>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</si>
  <si>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</si>
  <si>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</si>
  <si>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</si>
  <si>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</si>
  <si>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</si>
  <si>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</si>
  <si>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</si>
  <si>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</si>
  <si>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</si>
  <si>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</si>
  <si>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</si>
  <si>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</si>
  <si>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</si>
  <si>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</si>
  <si>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</si>
  <si>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</si>
  <si>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</si>
  <si>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</si>
  <si>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</si>
  <si>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</si>
  <si>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</si>
  <si>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</si>
  <si>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</si>
  <si>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</si>
  <si>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</si>
  <si>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</si>
  <si>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</si>
  <si>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</si>
  <si>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</si>
  <si>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</si>
  <si>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</si>
  <si>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</si>
  <si>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</si>
  <si>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</si>
  <si>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</si>
  <si>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</si>
  <si>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</si>
  <si>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</si>
  <si>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</si>
  <si>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</si>
  <si>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</si>
  <si>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</si>
  <si>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</si>
  <si>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</si>
  <si>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</si>
  <si>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</si>
  <si>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</si>
  <si>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</si>
  <si>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</si>
  <si>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</si>
  <si>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</si>
  <si>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</si>
  <si>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</si>
  <si>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</si>
  <si>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</si>
  <si>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</si>
  <si>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</si>
  <si>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</si>
  <si>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</si>
  <si>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</si>
  <si>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</si>
  <si>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</si>
  <si>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</si>
  <si>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</si>
  <si>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</si>
  <si>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</si>
  <si>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</si>
  <si>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</si>
  <si>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</si>
  <si>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</si>
  <si>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</si>
  <si>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</si>
  <si>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</si>
  <si>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</si>
  <si>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</si>
  <si>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</si>
  <si>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</si>
  <si>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</si>
  <si>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</si>
  <si>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</si>
  <si>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</si>
  <si>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</si>
  <si>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</si>
  <si>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</si>
  <si>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</si>
  <si>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</si>
  <si>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</si>
  <si>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</si>
  <si>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</si>
  <si>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</si>
  <si>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</si>
  <si>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</si>
  <si>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</si>
  <si>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</si>
  <si>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</si>
  <si>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</si>
  <si>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</si>
  <si>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</si>
  <si>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</si>
  <si>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</si>
  <si>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</si>
  <si>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</si>
  <si>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</si>
  <si>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</si>
  <si>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</si>
  <si>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</si>
  <si>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</si>
  <si>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</si>
  <si>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</si>
  <si>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</si>
  <si>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</si>
  <si>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</si>
  <si>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</si>
  <si>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</si>
  <si>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</si>
  <si>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</si>
  <si>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</si>
  <si>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</si>
  <si>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</si>
  <si>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</si>
  <si>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</si>
  <si>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</si>
  <si>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</si>
  <si>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</si>
  <si>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</si>
  <si>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</si>
  <si>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</si>
  <si>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</si>
  <si>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</si>
  <si>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</si>
  <si>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</si>
  <si>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</si>
  <si>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</si>
  <si>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</si>
  <si>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</si>
  <si>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</si>
  <si>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</si>
  <si>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</si>
  <si>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</si>
  <si>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</si>
  <si>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</si>
  <si>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</si>
  <si>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</si>
  <si>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</si>
  <si>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</si>
  <si>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</si>
  <si>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</si>
  <si>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</si>
  <si>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</si>
  <si>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</si>
  <si>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</si>
  <si>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</si>
  <si>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</si>
  <si>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</si>
  <si>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</si>
  <si>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</si>
  <si>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</si>
  <si>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</si>
  <si>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</si>
  <si>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</si>
  <si>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</si>
  <si>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</si>
  <si>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</si>
  <si>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</si>
  <si>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</si>
  <si>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</si>
  <si>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</si>
  <si>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</si>
  <si>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</si>
  <si>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</si>
  <si>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</si>
  <si>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</si>
  <si>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</si>
  <si>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</si>
  <si>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</si>
  <si>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</si>
  <si>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</si>
  <si>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</si>
  <si>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</si>
  <si>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</si>
  <si>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</si>
  <si>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</si>
  <si>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</si>
  <si>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</si>
  <si>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</si>
  <si>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</si>
  <si>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</si>
  <si>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</si>
  <si>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</si>
  <si>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</si>
  <si>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</si>
  <si>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</si>
  <si>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</si>
  <si>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</si>
  <si>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</si>
  <si>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</si>
  <si>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</si>
  <si>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</si>
  <si>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</si>
  <si>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</si>
  <si>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</si>
  <si>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</si>
  <si>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</si>
  <si>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</si>
  <si>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</si>
  <si>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</si>
  <si>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</si>
  <si>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</si>
  <si>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</si>
  <si>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</si>
  <si>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</si>
  <si>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</si>
  <si>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</si>
  <si>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</si>
  <si>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</si>
  <si>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</si>
  <si>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</si>
  <si>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</si>
  <si>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</si>
  <si>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</si>
  <si>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</si>
  <si>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</si>
  <si>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</si>
  <si>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</si>
  <si>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</si>
  <si>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</si>
  <si>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</si>
  <si>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</si>
  <si>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</si>
  <si>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</si>
  <si>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</si>
  <si>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</si>
  <si>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</si>
  <si>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</si>
  <si>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</si>
  <si>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</si>
  <si>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</si>
  <si>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</si>
  <si>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</si>
  <si>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</si>
  <si>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</si>
  <si>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</si>
  <si>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</si>
  <si>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</si>
  <si>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</si>
  <si>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</si>
  <si>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</si>
  <si>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</si>
  <si>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</si>
  <si>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</si>
  <si>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</si>
  <si>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</si>
  <si>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</si>
  <si>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</si>
  <si>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</si>
  <si>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</si>
  <si>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</si>
  <si>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</si>
  <si>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</si>
  <si>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</si>
  <si>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</si>
  <si>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</si>
  <si>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</si>
  <si>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</si>
  <si>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</si>
  <si>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</si>
  <si>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</si>
  <si>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</si>
  <si>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</si>
  <si>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</si>
  <si>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</si>
  <si>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</si>
  <si>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</si>
  <si>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</si>
  <si>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</si>
  <si>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</si>
  <si>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</si>
  <si>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</si>
  <si>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</si>
  <si>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</si>
  <si>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</si>
  <si>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</si>
  <si>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</si>
  <si>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</si>
  <si>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</si>
  <si>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</si>
  <si>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</si>
  <si>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</si>
  <si>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</si>
  <si>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</si>
  <si>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</si>
  <si>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</si>
  <si>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</si>
  <si>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</si>
  <si>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</si>
  <si>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</si>
  <si>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</si>
  <si>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</si>
  <si>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</si>
  <si>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</si>
  <si>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</si>
  <si>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</si>
  <si>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</si>
  <si>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</si>
  <si>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</si>
  <si>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</si>
  <si>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</si>
  <si>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</si>
  <si>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</si>
  <si>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</si>
  <si>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</si>
  <si>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</si>
  <si>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</si>
  <si>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</si>
  <si>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</si>
  <si>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</si>
  <si>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</si>
  <si>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</si>
  <si>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</si>
  <si>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</si>
  <si>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</si>
  <si>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</si>
  <si>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</si>
  <si>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</si>
  <si>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</si>
  <si>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</si>
  <si>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</si>
  <si>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</si>
  <si>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</si>
  <si>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</si>
  <si>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</si>
  <si>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</si>
  <si>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</si>
  <si>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</si>
  <si>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</si>
  <si>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</si>
  <si>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</si>
  <si>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</si>
  <si>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</si>
  <si>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</si>
  <si>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</si>
  <si>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</si>
  <si>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</si>
  <si>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</si>
  <si>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</si>
  <si>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</si>
  <si>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</si>
  <si>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</si>
  <si>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</si>
  <si>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</si>
  <si>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</si>
  <si>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</si>
  <si>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</si>
  <si>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</si>
  <si>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</si>
  <si>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</si>
  <si>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</si>
  <si>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</si>
  <si>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</si>
  <si>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</si>
  <si>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</si>
  <si>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</si>
  <si>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</si>
  <si>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</si>
  <si>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</si>
  <si>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</si>
  <si>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</si>
  <si>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</si>
  <si>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</si>
  <si>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</si>
  <si>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</si>
  <si>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</si>
  <si>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</si>
  <si>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</si>
  <si>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</si>
  <si>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</si>
  <si>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</si>
  <si>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</si>
  <si>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</si>
  <si>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</si>
  <si>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</si>
  <si>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</si>
  <si>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</si>
  <si>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</si>
  <si>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</si>
  <si>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</si>
  <si>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</si>
  <si>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</si>
  <si>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</si>
  <si>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</si>
  <si>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</si>
  <si>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</si>
  <si>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</si>
  <si>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</si>
  <si>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</si>
  <si>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</si>
  <si>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</si>
  <si>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</si>
  <si>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</si>
  <si>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</si>
  <si>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</si>
  <si>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</si>
  <si>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</si>
  <si>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</si>
  <si>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</si>
  <si>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</si>
  <si>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</si>
  <si>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</si>
  <si>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</si>
  <si>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</si>
  <si>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</si>
  <si>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</si>
  <si>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</si>
  <si>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</si>
  <si>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</si>
  <si>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</si>
  <si>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</si>
  <si>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</si>
  <si>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</si>
  <si>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</si>
  <si>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</si>
  <si>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</si>
  <si>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</si>
  <si>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</si>
  <si>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</si>
  <si>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</si>
  <si>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</si>
  <si>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</si>
  <si>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</si>
  <si>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</si>
  <si>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</si>
  <si>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</si>
  <si>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</si>
  <si>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</si>
  <si>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</si>
  <si>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</si>
  <si>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</si>
  <si>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</si>
  <si>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</si>
  <si>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</si>
  <si>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</si>
  <si>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</si>
  <si>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</si>
  <si>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</si>
  <si>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</si>
  <si>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</si>
  <si>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</si>
  <si>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</si>
  <si>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</si>
  <si>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</si>
  <si>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</si>
  <si>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</si>
  <si>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</si>
  <si>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</si>
  <si>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</si>
  <si>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</si>
  <si>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</si>
  <si>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</si>
  <si>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</si>
  <si>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</si>
  <si>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</si>
  <si>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</si>
  <si>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</si>
  <si>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</si>
  <si>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</si>
  <si>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</si>
  <si>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</si>
  <si>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</si>
  <si>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</si>
  <si>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</si>
  <si>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</si>
  <si>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</si>
  <si>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</si>
  <si>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</si>
  <si>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</si>
  <si>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</si>
  <si>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</si>
  <si>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</si>
  <si>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</si>
  <si>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</si>
  <si>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</si>
  <si>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</si>
  <si>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</si>
  <si>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</si>
  <si>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</si>
  <si>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</si>
  <si>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</si>
  <si>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</si>
  <si>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</si>
  <si>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</si>
  <si>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</si>
  <si>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</si>
  <si>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</si>
  <si>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</si>
  <si>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</si>
  <si>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</si>
  <si>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</si>
  <si>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</si>
  <si>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</si>
  <si>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</si>
  <si>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</si>
  <si>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</si>
  <si>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</si>
  <si>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</si>
  <si>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</si>
  <si>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</si>
  <si>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</si>
  <si>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</si>
  <si>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</si>
  <si>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</si>
  <si>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</si>
  <si>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</si>
  <si>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</si>
  <si>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</si>
  <si>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</si>
  <si>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</si>
  <si>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</si>
  <si>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</si>
  <si>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</si>
  <si>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</si>
  <si>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</si>
  <si>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</si>
  <si>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</si>
  <si>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</si>
  <si>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</si>
  <si>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</si>
  <si>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</si>
  <si>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</si>
  <si>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</si>
  <si>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</si>
  <si>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</si>
  <si>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</si>
  <si>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</si>
  <si>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</si>
  <si>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</si>
  <si>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</si>
  <si>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</si>
  <si>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</si>
  <si>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</si>
  <si>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</si>
  <si>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</si>
  <si>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</si>
  <si>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</si>
  <si>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</si>
  <si>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</si>
  <si>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</si>
  <si>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</si>
  <si>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</si>
  <si>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</si>
  <si>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</si>
  <si>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</si>
  <si>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</si>
  <si>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</si>
  <si>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</si>
  <si>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</si>
  <si>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</si>
  <si>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</si>
  <si>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</si>
  <si>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</si>
  <si>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</si>
  <si>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</si>
  <si>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</si>
  <si>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</si>
  <si>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</si>
  <si>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</si>
  <si>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</si>
  <si>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</si>
  <si>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</si>
  <si>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</si>
  <si>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</si>
  <si>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</si>
  <si>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</si>
  <si>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</si>
  <si>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</si>
  <si>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</si>
  <si>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</si>
  <si>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</si>
  <si>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</si>
  <si>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</si>
  <si>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</si>
  <si>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</si>
  <si>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</si>
  <si>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</si>
  <si>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</si>
  <si>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</si>
  <si>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</si>
  <si>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</si>
  <si>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</si>
  <si>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</si>
  <si>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</si>
  <si>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</si>
  <si>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</si>
  <si>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</si>
  <si>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</si>
  <si>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</si>
  <si>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</si>
  <si>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</si>
  <si>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</si>
  <si>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</si>
  <si>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</si>
  <si>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</si>
  <si>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</si>
  <si>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</si>
  <si>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</si>
  <si>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</si>
  <si>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</si>
  <si>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</si>
  <si>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</si>
  <si>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</si>
  <si>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</si>
  <si>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</si>
  <si>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</si>
  <si>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</si>
  <si>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</si>
  <si>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</si>
  <si>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</si>
  <si>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</si>
  <si>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</si>
  <si>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</si>
  <si>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</si>
  <si>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</si>
  <si>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</si>
  <si>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</si>
  <si>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</si>
  <si>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</si>
  <si>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</si>
  <si>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</si>
  <si>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</si>
  <si>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</si>
  <si>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</si>
  <si>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</si>
  <si>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</si>
  <si>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</si>
  <si>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</si>
  <si>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</si>
  <si>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</si>
  <si>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</si>
  <si>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</si>
  <si>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</si>
  <si>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</si>
  <si>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</si>
  <si>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</si>
  <si>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</si>
  <si>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</si>
  <si>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</si>
  <si>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</si>
  <si>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</si>
  <si>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</si>
  <si>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</si>
  <si>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</si>
  <si>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</si>
  <si>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</si>
  <si>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</si>
  <si>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</si>
  <si>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</si>
  <si>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</si>
  <si>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</si>
  <si>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</si>
  <si>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</si>
  <si>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</si>
  <si>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</si>
  <si>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</si>
  <si>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</si>
  <si>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</si>
  <si>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</si>
  <si>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</si>
  <si>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</si>
  <si>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</si>
  <si>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</si>
  <si>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</si>
  <si>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</si>
  <si>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</si>
  <si>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</si>
  <si>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</si>
  <si>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</si>
  <si>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</si>
  <si>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</si>
  <si>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</si>
  <si>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</si>
  <si>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</si>
  <si>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</si>
  <si>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</si>
  <si>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</si>
  <si>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</si>
  <si>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</si>
  <si>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</si>
  <si>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</si>
  <si>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</si>
  <si>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</si>
  <si>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</si>
  <si>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</si>
  <si>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</si>
  <si>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</si>
  <si>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</si>
  <si>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</si>
  <si>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</si>
  <si>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</si>
  <si>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</si>
  <si>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</si>
  <si>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</si>
  <si>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</si>
  <si>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</si>
  <si>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</si>
  <si>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</si>
  <si>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</si>
  <si>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</si>
  <si>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</si>
  <si>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</si>
  <si>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</si>
  <si>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</si>
  <si>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</si>
  <si>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</si>
  <si>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</si>
  <si>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</si>
  <si>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</si>
  <si>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</si>
  <si>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</si>
  <si>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</si>
  <si>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</si>
  <si>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</si>
  <si>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</si>
  <si>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</si>
  <si>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</si>
  <si>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</si>
  <si>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</si>
  <si>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</si>
  <si>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</si>
  <si>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</si>
  <si>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</si>
  <si>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</si>
  <si>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</si>
  <si>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</si>
  <si>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</si>
  <si>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</si>
  <si>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</si>
  <si>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</si>
  <si>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</si>
  <si>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</si>
  <si>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</si>
  <si>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</si>
  <si>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</si>
  <si>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</si>
  <si>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</si>
  <si>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</si>
  <si>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</si>
  <si>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</si>
  <si>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</si>
  <si>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</si>
  <si>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</si>
  <si>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</si>
  <si>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</si>
  <si>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</si>
  <si>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</si>
  <si>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</si>
  <si>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</si>
  <si>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</si>
  <si>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</si>
  <si>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</si>
  <si>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</si>
  <si>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</si>
  <si>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</si>
  <si>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</si>
  <si>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</si>
  <si>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</si>
  <si>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</si>
  <si>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</si>
  <si>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</si>
  <si>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</si>
  <si>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</si>
  <si>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</si>
  <si>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</si>
  <si>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</si>
  <si>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</si>
  <si>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</si>
  <si>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</si>
  <si>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</si>
  <si>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</si>
  <si>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</si>
  <si>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</si>
  <si>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</si>
  <si>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</si>
  <si>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</si>
  <si>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</si>
  <si>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</si>
  <si>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</si>
  <si>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</si>
  <si>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</si>
  <si>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</si>
  <si>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</si>
  <si>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</si>
  <si>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</si>
  <si>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</si>
  <si>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</si>
  <si>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</si>
  <si>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</si>
  <si>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</si>
  <si>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</si>
  <si>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</si>
  <si>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</si>
  <si>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</si>
  <si>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</si>
  <si>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</si>
  <si>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</si>
  <si>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</si>
  <si>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</si>
  <si>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</si>
  <si>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</si>
  <si>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</si>
  <si>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</si>
  <si>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</si>
  <si>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</si>
  <si>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</si>
  <si>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</si>
  <si>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</si>
  <si>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</si>
  <si>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</si>
  <si>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</si>
  <si>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</si>
  <si>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</si>
  <si>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</si>
  <si>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</si>
  <si>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</si>
  <si>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</si>
  <si>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</si>
  <si>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</si>
  <si>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</si>
  <si>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</si>
  <si>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</si>
  <si>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</si>
  <si>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</si>
  <si>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</si>
  <si>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</si>
  <si>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</si>
  <si>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</si>
  <si>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</si>
  <si>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</si>
  <si>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</si>
  <si>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</si>
  <si>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</si>
  <si>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</si>
  <si>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</si>
  <si>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</si>
  <si>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</si>
  <si>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</si>
  <si>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</si>
  <si>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</si>
  <si>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</si>
  <si>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</si>
  <si>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</si>
  <si>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</si>
  <si>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</si>
  <si>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</si>
  <si>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</si>
  <si>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</si>
  <si>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</si>
  <si>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</si>
  <si>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</si>
  <si>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</si>
  <si>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</si>
  <si>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</si>
  <si>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</si>
  <si>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</si>
  <si>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</si>
  <si>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</si>
  <si>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</si>
  <si>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</si>
  <si>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</si>
  <si>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</si>
  <si>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</si>
  <si>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</si>
  <si>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</si>
  <si>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</si>
  <si>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</si>
  <si>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</si>
  <si>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</si>
  <si>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</si>
  <si>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</si>
  <si>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</si>
  <si>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</si>
  <si>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</si>
  <si>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</si>
  <si>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</si>
  <si>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</si>
  <si>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</si>
  <si>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</si>
  <si>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</si>
  <si>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</si>
  <si>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</si>
  <si>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</si>
  <si>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</si>
  <si>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</si>
  <si>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</si>
  <si>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</si>
  <si>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</si>
  <si>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</si>
  <si>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</si>
  <si>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</si>
  <si>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</si>
  <si>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</si>
  <si>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</si>
  <si>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</si>
  <si>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</si>
  <si>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</si>
  <si>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</si>
  <si>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</si>
  <si>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</si>
  <si>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</si>
  <si>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</si>
  <si>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</si>
  <si>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</si>
  <si>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</si>
  <si>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</si>
  <si>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</si>
  <si>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</si>
  <si>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</si>
  <si>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</si>
  <si>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</si>
  <si>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</si>
  <si>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</si>
  <si>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</si>
  <si>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</si>
  <si>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</si>
  <si>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</si>
  <si>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</si>
  <si>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</si>
  <si>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</si>
  <si>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</si>
  <si>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</si>
  <si>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</si>
  <si>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</si>
  <si>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</si>
  <si>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</si>
  <si>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</si>
  <si>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</si>
  <si>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</si>
  <si>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</si>
  <si>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</si>
  <si>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</si>
  <si>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</si>
  <si>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</si>
  <si>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</si>
  <si>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</si>
  <si>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</si>
  <si>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</si>
  <si>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</si>
  <si>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</si>
  <si>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</si>
  <si>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</si>
  <si>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</si>
  <si>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</si>
  <si>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</si>
  <si>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</si>
  <si>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</si>
  <si>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</si>
  <si>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</si>
  <si>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</si>
  <si>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</si>
  <si>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</si>
  <si>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</si>
  <si>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</si>
  <si>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</si>
  <si>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</si>
  <si>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</si>
  <si>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</si>
  <si>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</si>
  <si>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</si>
  <si>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</si>
  <si>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</si>
  <si>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</si>
  <si>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</si>
  <si>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</si>
  <si>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</si>
  <si>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</si>
  <si>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</si>
  <si>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</si>
  <si>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</si>
  <si>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</si>
  <si>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</si>
  <si>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</si>
  <si>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</si>
  <si>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</si>
  <si>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</si>
  <si>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</si>
  <si>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</si>
  <si>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</si>
  <si>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</si>
  <si>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</si>
  <si>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</si>
  <si>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</si>
  <si>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</si>
  <si>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</si>
  <si>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</si>
  <si>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</si>
  <si>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</si>
  <si>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</si>
  <si>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</si>
  <si>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</si>
  <si>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</si>
  <si>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</si>
  <si>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</si>
  <si>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</si>
  <si>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</si>
  <si>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</si>
  <si>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</si>
  <si>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</si>
  <si>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</si>
  <si>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</si>
  <si>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</si>
  <si>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</si>
  <si>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</si>
  <si>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</si>
  <si>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</si>
  <si>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</si>
  <si>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</si>
  <si>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</si>
  <si>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</si>
  <si>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</si>
  <si>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</si>
  <si>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</si>
  <si>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</si>
  <si>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</si>
  <si>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</si>
  <si>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</si>
  <si>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</si>
  <si>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</si>
  <si>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</si>
  <si>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</si>
  <si>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</si>
  <si>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</si>
  <si>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</si>
  <si>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</si>
  <si>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</si>
  <si>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</si>
  <si>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</si>
  <si>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</si>
  <si>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</si>
  <si>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</si>
  <si>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</si>
  <si>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</si>
  <si>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</si>
  <si>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</si>
  <si>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</si>
  <si>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</si>
  <si>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</si>
  <si>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</si>
  <si>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</si>
  <si>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</si>
  <si>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</si>
  <si>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</si>
  <si>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</si>
  <si>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</si>
  <si>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</si>
  <si>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</si>
  <si>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</si>
  <si>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</si>
  <si>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</si>
  <si>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</si>
  <si>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</si>
  <si>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</si>
  <si>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</si>
  <si>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</si>
  <si>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</si>
  <si>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</si>
  <si>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</si>
  <si>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</si>
  <si>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</si>
  <si>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</si>
  <si>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</si>
  <si>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</si>
  <si>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</si>
  <si>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</si>
  <si>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</si>
  <si>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</si>
  <si>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</si>
  <si>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</si>
  <si>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</si>
  <si>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</si>
  <si>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</si>
  <si>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</si>
  <si>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</si>
  <si>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</si>
  <si>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</si>
  <si>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</si>
  <si>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</si>
  <si>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</si>
  <si>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</si>
  <si>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</si>
  <si>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</si>
  <si>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</si>
  <si>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</si>
  <si>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</si>
  <si>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</si>
  <si>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</si>
  <si>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</si>
  <si>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</si>
  <si>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</si>
  <si>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</si>
  <si>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</si>
  <si>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</si>
  <si>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</si>
  <si>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</si>
  <si>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</si>
  <si>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</si>
  <si>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</si>
  <si>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</si>
  <si>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</si>
  <si>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</si>
  <si>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</si>
  <si>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</si>
  <si>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</si>
  <si>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</si>
  <si>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</si>
  <si>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</si>
  <si>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</si>
  <si>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</si>
  <si>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</si>
  <si>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</si>
  <si>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</si>
  <si>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</si>
  <si>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</si>
  <si>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</si>
  <si>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</si>
  <si>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</si>
  <si>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</si>
  <si>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</si>
  <si>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</si>
  <si>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</si>
  <si>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</si>
  <si>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</si>
  <si>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</si>
  <si>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</si>
  <si>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</si>
  <si>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</si>
  <si>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</si>
  <si>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</si>
  <si>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</si>
  <si>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</si>
  <si>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</si>
  <si>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</si>
  <si>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</si>
  <si>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</si>
  <si>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</si>
  <si>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</si>
  <si>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</si>
  <si>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</si>
  <si>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</si>
  <si>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</si>
  <si>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</si>
  <si>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</si>
  <si>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</si>
  <si>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</si>
  <si>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</si>
  <si>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</si>
  <si>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</si>
  <si>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</si>
  <si>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</si>
  <si>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</si>
  <si>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</si>
  <si>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</si>
  <si>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</si>
  <si>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</si>
  <si>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</si>
  <si>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</si>
  <si>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</si>
  <si>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</si>
  <si>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</si>
  <si>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</si>
  <si>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</si>
  <si>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</si>
  <si>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</si>
  <si>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</si>
  <si>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</si>
  <si>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</si>
  <si>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</si>
  <si>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</si>
  <si>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</si>
  <si>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</si>
  <si>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</si>
  <si>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</si>
  <si>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</si>
  <si>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</si>
  <si>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</si>
  <si>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</si>
  <si>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</si>
  <si>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</si>
  <si>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</si>
  <si>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</si>
  <si>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</si>
  <si>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</si>
  <si>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</si>
  <si>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</si>
  <si>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</si>
  <si>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</si>
  <si>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</si>
  <si>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</si>
  <si>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</si>
  <si>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</si>
  <si>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</si>
  <si>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</si>
  <si>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</si>
  <si>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</si>
  <si>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</si>
  <si>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</si>
  <si>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</si>
  <si>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</si>
  <si>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</si>
  <si>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</si>
  <si>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</si>
  <si>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</si>
  <si>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</si>
  <si>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</si>
  <si>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</si>
  <si>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</si>
  <si>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</si>
  <si>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</si>
  <si>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</si>
  <si>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</si>
  <si>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</si>
  <si>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</si>
  <si>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</si>
  <si>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</si>
  <si>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</si>
  <si>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</si>
  <si>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</si>
  <si>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</si>
  <si>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</si>
  <si>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</si>
  <si>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</si>
  <si>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</si>
  <si>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</si>
  <si>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</si>
  <si>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</si>
  <si>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</si>
  <si>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</si>
  <si>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</si>
  <si>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</si>
  <si>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</si>
  <si>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</si>
  <si>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</si>
  <si>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</si>
  <si>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</si>
  <si>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</si>
  <si>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</si>
  <si>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</si>
  <si>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</si>
  <si>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</si>
  <si>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</si>
  <si>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</si>
  <si>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</si>
  <si>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</si>
  <si>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</si>
  <si>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</si>
  <si>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</si>
  <si>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</si>
  <si>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</si>
  <si>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</si>
  <si>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</si>
  <si>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</si>
  <si>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</si>
  <si>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</si>
  <si>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</si>
  <si>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</si>
  <si>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</si>
  <si>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</si>
  <si>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</si>
  <si>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</si>
  <si>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</si>
  <si>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</si>
  <si>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</si>
  <si>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</si>
  <si>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</si>
  <si>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</si>
  <si>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</si>
  <si>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</si>
  <si>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</si>
  <si>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</si>
  <si>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</si>
  <si>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</si>
  <si>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</si>
  <si>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</si>
  <si>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</si>
  <si>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</si>
  <si>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</si>
  <si>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</si>
  <si>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</si>
  <si>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</si>
  <si>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</si>
  <si>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</si>
  <si>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</si>
  <si>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</si>
  <si>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</si>
  <si>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</si>
  <si>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</si>
  <si>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</si>
  <si>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</si>
  <si>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</si>
  <si>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</si>
  <si>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</si>
  <si>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</si>
  <si>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</si>
  <si>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</si>
  <si>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</si>
  <si>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</si>
  <si>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</si>
  <si>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</si>
  <si>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</si>
  <si>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</si>
  <si>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</si>
  <si>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</si>
  <si>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</si>
  <si>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</si>
  <si>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</si>
  <si>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</si>
  <si>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</si>
  <si>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</si>
  <si>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</si>
  <si>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</si>
  <si>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</si>
  <si>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</si>
  <si>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</si>
  <si>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</si>
  <si>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</si>
  <si>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</si>
  <si>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</si>
  <si>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</si>
  <si>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</si>
  <si>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</si>
  <si>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</si>
  <si>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</si>
  <si>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</si>
  <si>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</si>
  <si>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</si>
  <si>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</si>
  <si>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</si>
  <si>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</si>
  <si>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</si>
  <si>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</si>
  <si>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</si>
  <si>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</si>
  <si>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</si>
  <si>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</si>
  <si>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</si>
  <si>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</si>
  <si>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</si>
  <si>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</si>
  <si>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</si>
  <si>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</si>
  <si>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</si>
  <si>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</si>
  <si>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</si>
  <si>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</si>
  <si>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</si>
  <si>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</si>
  <si>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</si>
  <si>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</si>
  <si>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</si>
  <si>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</si>
  <si>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</si>
  <si>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</si>
  <si>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</si>
  <si>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</si>
  <si>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</si>
  <si>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</si>
  <si>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</si>
  <si>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</si>
  <si>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</si>
  <si>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</si>
  <si>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</si>
  <si>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</si>
  <si>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</si>
  <si>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</si>
  <si>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</si>
  <si>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</si>
  <si>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</si>
  <si>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</si>
  <si>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</si>
  <si>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</si>
  <si>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</si>
  <si>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</si>
  <si>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</si>
  <si>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</si>
  <si>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</si>
  <si>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</si>
  <si>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</si>
  <si>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</si>
  <si>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</si>
  <si>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</si>
  <si>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</si>
  <si>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</si>
  <si>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</si>
  <si>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</si>
  <si>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</si>
  <si>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</si>
  <si>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</si>
  <si>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</si>
  <si>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</si>
  <si>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</si>
  <si>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</si>
  <si>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</si>
  <si>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</si>
  <si>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</si>
  <si>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</si>
  <si>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</si>
  <si>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</si>
  <si>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</si>
  <si>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</si>
  <si>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</si>
  <si>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</si>
  <si>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</si>
  <si>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</si>
  <si>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</si>
  <si>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</si>
  <si>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</si>
  <si>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</si>
  <si>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</si>
  <si>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</si>
  <si>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</si>
  <si>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</si>
  <si>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</si>
  <si>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</si>
  <si>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</si>
  <si>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</si>
  <si>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</si>
  <si>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</si>
  <si>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</si>
  <si>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</si>
  <si>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</si>
  <si>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</si>
  <si>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</si>
  <si>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</si>
  <si>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</si>
  <si>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</si>
  <si>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</si>
  <si>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</si>
  <si>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</si>
  <si>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</si>
  <si>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</si>
  <si>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</si>
  <si>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</si>
  <si>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</si>
  <si>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</si>
  <si>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</si>
  <si>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</si>
  <si>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</si>
  <si>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</si>
  <si>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</si>
  <si>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</si>
  <si>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</si>
  <si>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</si>
  <si>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</si>
  <si>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</si>
  <si>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</si>
  <si>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</si>
  <si>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</si>
  <si>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</si>
  <si>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</si>
  <si>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</si>
  <si>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</si>
  <si>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</si>
  <si>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</si>
  <si>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</si>
  <si>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</si>
  <si>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</si>
  <si>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</si>
  <si>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</si>
  <si>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</si>
  <si>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</si>
  <si>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</si>
  <si>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</si>
  <si>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</si>
  <si>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</si>
  <si>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</si>
  <si>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</si>
  <si>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</si>
  <si>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</si>
  <si>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</si>
  <si>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</si>
  <si>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</si>
  <si>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</si>
  <si>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</si>
  <si>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</si>
  <si>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</si>
  <si>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</si>
  <si>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</si>
  <si>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</si>
  <si>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</si>
  <si>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</si>
  <si>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</si>
  <si>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</si>
  <si>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</si>
  <si>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</si>
  <si>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</si>
  <si>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</si>
  <si>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</si>
  <si>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</si>
  <si>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</si>
  <si>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</si>
  <si>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</si>
  <si>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</si>
  <si>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</si>
  <si>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</si>
  <si>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</si>
  <si>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</si>
  <si>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</si>
  <si>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</si>
  <si>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</si>
  <si>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</si>
  <si>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</si>
  <si>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</si>
  <si>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</si>
  <si>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</si>
  <si>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</si>
  <si>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</si>
  <si>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</si>
  <si>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</si>
  <si>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</si>
  <si>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</si>
  <si>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</si>
  <si>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</si>
  <si>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</si>
  <si>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</si>
  <si>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</si>
  <si>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</si>
  <si>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</si>
  <si>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</si>
  <si>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</si>
  <si>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</si>
  <si>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</si>
  <si>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</si>
  <si>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</si>
  <si>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</si>
  <si>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</si>
  <si>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</si>
  <si>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</si>
  <si>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</si>
  <si>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</si>
  <si>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</si>
  <si>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</si>
  <si>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</si>
  <si>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</si>
  <si>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</si>
  <si>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</si>
  <si>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</si>
  <si>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</si>
  <si>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</si>
  <si>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</si>
  <si>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</si>
  <si>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</si>
  <si>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</si>
  <si>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</si>
  <si>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</si>
  <si>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</si>
  <si>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</si>
  <si>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</si>
  <si>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</si>
  <si>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</si>
  <si>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</si>
  <si>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</si>
  <si>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</si>
  <si>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</si>
  <si>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</si>
  <si>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</si>
  <si>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</si>
  <si>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</si>
  <si>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</si>
  <si>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</si>
  <si>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</si>
  <si>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</si>
  <si>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</si>
  <si>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</si>
  <si>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</si>
  <si>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</si>
  <si>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</si>
  <si>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</si>
  <si>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</si>
  <si>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</si>
  <si>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</si>
  <si>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</si>
  <si>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</si>
  <si>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</si>
  <si>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</si>
  <si>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</si>
  <si>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</si>
  <si>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</si>
  <si>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</si>
  <si>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</si>
  <si>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</si>
  <si>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</si>
  <si>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</si>
  <si>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</si>
  <si>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</si>
  <si>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</si>
  <si>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</si>
  <si>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</si>
  <si>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</si>
  <si>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</si>
  <si>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</si>
  <si>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</si>
  <si>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</si>
  <si>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</si>
  <si>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</si>
  <si>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</si>
  <si>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</si>
  <si>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</si>
  <si>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</si>
  <si>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</si>
  <si>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</si>
  <si>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</si>
  <si>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</si>
  <si>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</si>
  <si>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</si>
  <si>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</si>
  <si>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</si>
  <si>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</si>
  <si>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</si>
  <si>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</si>
  <si>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</si>
  <si>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</si>
  <si>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</si>
  <si>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</si>
  <si>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</si>
  <si>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</si>
  <si>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</si>
  <si>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</si>
  <si>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</si>
  <si>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</si>
  <si>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</si>
  <si>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</si>
  <si>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</si>
  <si>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</si>
  <si>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</si>
  <si>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</si>
  <si>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</si>
  <si>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</si>
  <si>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</si>
  <si>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</si>
  <si>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</si>
  <si>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</si>
  <si>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</si>
  <si>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</si>
  <si>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</si>
  <si>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</si>
  <si>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</si>
  <si>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</si>
  <si>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</si>
  <si>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</si>
  <si>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</si>
  <si>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</si>
  <si>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</si>
  <si>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</si>
  <si>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</si>
  <si>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</si>
  <si>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</si>
  <si>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</si>
  <si>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</si>
  <si>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</si>
  <si>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</si>
  <si>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</si>
  <si>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</si>
  <si>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</si>
  <si>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</si>
  <si>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</si>
  <si>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</si>
  <si>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</si>
  <si>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</si>
  <si>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</si>
  <si>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</si>
  <si>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</si>
  <si>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</si>
  <si>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</si>
  <si>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</si>
  <si>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</si>
  <si>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</si>
  <si>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</si>
  <si>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</si>
  <si>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</si>
  <si>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</si>
  <si>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</si>
  <si>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</si>
  <si>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</si>
  <si>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</si>
  <si>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</si>
  <si>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</si>
  <si>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</si>
  <si>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</si>
  <si>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</si>
  <si>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</si>
  <si>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</si>
  <si>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</si>
  <si>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</si>
  <si>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</si>
  <si>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</si>
  <si>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</si>
  <si>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</si>
  <si>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</si>
  <si>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</si>
  <si>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</si>
  <si>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</si>
  <si>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</si>
  <si>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</si>
  <si>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</si>
  <si>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</si>
  <si>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</si>
  <si>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</si>
  <si>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</si>
  <si>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</si>
  <si>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</si>
  <si>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</si>
  <si>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</si>
  <si>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</si>
  <si>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</si>
  <si>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</si>
  <si>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</si>
  <si>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</si>
  <si>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</si>
  <si>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</si>
  <si>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</si>
  <si>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</si>
  <si>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</si>
  <si>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</si>
  <si>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</si>
  <si>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</si>
  <si>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</si>
  <si>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</si>
  <si>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</si>
  <si>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</si>
  <si>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</si>
  <si>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</si>
  <si>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</si>
  <si>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</si>
  <si>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</si>
  <si>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</si>
  <si>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</si>
  <si>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</si>
  <si>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</si>
  <si>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</si>
  <si>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</si>
  <si>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</si>
  <si>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</si>
  <si>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</si>
  <si>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</si>
  <si>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</si>
  <si>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</si>
  <si>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</si>
  <si>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</si>
  <si>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</si>
  <si>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</si>
  <si>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</si>
  <si>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</si>
  <si>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</si>
  <si>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</si>
  <si>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</si>
  <si>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</si>
  <si>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</si>
  <si>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</si>
  <si>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</si>
  <si>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</si>
  <si>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</si>
  <si>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</si>
  <si>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</si>
  <si>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</si>
  <si>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</si>
  <si>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</si>
  <si>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</si>
  <si>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</si>
  <si>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</si>
  <si>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</si>
  <si>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</si>
  <si>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</si>
  <si>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</si>
  <si>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</si>
  <si>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</si>
  <si>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</si>
  <si>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</si>
  <si>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</si>
  <si>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</si>
  <si>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</si>
  <si>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</si>
  <si>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</si>
  <si>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</si>
  <si>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</si>
  <si>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</si>
  <si>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</si>
  <si>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</si>
  <si>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</si>
  <si>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</si>
  <si>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</si>
  <si>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</si>
  <si>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</si>
  <si>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</si>
  <si>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</si>
  <si>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</si>
  <si>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</si>
  <si>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</si>
  <si>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</si>
  <si>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</si>
  <si>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</si>
  <si>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</si>
  <si>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</si>
  <si>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</si>
  <si>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</si>
  <si>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</si>
  <si>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</si>
  <si>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</si>
  <si>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</si>
  <si>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</si>
  <si>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</si>
  <si>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</si>
  <si>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</si>
  <si>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</si>
  <si>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</si>
  <si>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</si>
  <si>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</si>
  <si>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</si>
  <si>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</si>
  <si>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</si>
  <si>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</si>
  <si>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</si>
  <si>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</si>
  <si>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</si>
  <si>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</si>
  <si>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</si>
  <si>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</si>
  <si>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</si>
  <si>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</si>
  <si>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</si>
  <si>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</si>
  <si>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</si>
  <si>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</si>
  <si>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</si>
  <si>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</si>
  <si>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</si>
  <si>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</si>
  <si>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</si>
  <si>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</si>
  <si>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</si>
  <si>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</si>
  <si>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</si>
  <si>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</si>
  <si>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</si>
  <si>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</si>
  <si>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</si>
  <si>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</si>
  <si>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</si>
  <si>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</si>
  <si>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</si>
  <si>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</si>
  <si>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</si>
  <si>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</si>
  <si>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</si>
  <si>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</si>
  <si>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</si>
  <si>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</si>
  <si>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</si>
  <si>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</si>
  <si>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</si>
  <si>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</si>
  <si>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</si>
  <si>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</si>
  <si>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</si>
  <si>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</si>
  <si>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</si>
  <si>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</si>
  <si>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</si>
  <si>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</si>
  <si>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</si>
  <si>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</si>
  <si>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</si>
  <si>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</si>
  <si>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</si>
  <si>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</si>
  <si>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</si>
  <si>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</si>
  <si>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</si>
  <si>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</si>
  <si>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</si>
  <si>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</si>
  <si>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</si>
  <si>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</si>
  <si>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</si>
  <si>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</si>
  <si>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</si>
  <si>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</si>
  <si>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</si>
  <si>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</si>
  <si>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</si>
  <si>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</si>
  <si>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</si>
  <si>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</si>
  <si>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</si>
  <si>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</si>
  <si>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</si>
  <si>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</si>
  <si>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</si>
  <si>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</si>
  <si>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</si>
  <si>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</si>
  <si>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</si>
  <si>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</si>
  <si>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</si>
  <si>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</si>
  <si>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</si>
  <si>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</si>
  <si>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</si>
  <si>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</si>
  <si>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</si>
  <si>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</si>
  <si>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</si>
  <si>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</si>
  <si>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</si>
  <si>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</si>
  <si>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</si>
  <si>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</si>
  <si>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</si>
  <si>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</si>
  <si>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</si>
  <si>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</si>
  <si>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</si>
  <si>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</si>
  <si>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</si>
  <si>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</si>
  <si>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</si>
  <si>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</si>
  <si>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</si>
  <si>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</si>
  <si>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</si>
  <si>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</si>
  <si>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</si>
  <si>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</si>
  <si>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</si>
  <si>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</si>
  <si>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</si>
  <si>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</si>
  <si>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</si>
  <si>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</si>
  <si>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</si>
  <si>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</si>
  <si>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</si>
  <si>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</si>
  <si>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</si>
  <si>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</si>
  <si>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</si>
  <si>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</si>
  <si>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</si>
  <si>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</si>
  <si>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</si>
  <si>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</si>
  <si>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</si>
  <si>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</si>
  <si>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</si>
  <si>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</si>
  <si>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</si>
  <si>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</si>
  <si>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</si>
  <si>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</si>
  <si>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</si>
  <si>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</si>
  <si>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</si>
  <si>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</si>
  <si>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</si>
  <si>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</si>
  <si>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</si>
  <si>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</si>
  <si>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</si>
  <si>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</si>
  <si>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</si>
  <si>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</si>
  <si>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</si>
  <si>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</si>
  <si>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</si>
  <si>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</si>
  <si>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</si>
  <si>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</si>
  <si>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</si>
  <si>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</si>
  <si>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</si>
  <si>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</si>
  <si>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</si>
  <si>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</si>
  <si>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</si>
  <si>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</si>
  <si>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</si>
  <si>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</si>
  <si>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</si>
  <si>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</si>
  <si>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</si>
  <si>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</si>
  <si>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</si>
  <si>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</si>
  <si>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</si>
  <si>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</si>
  <si>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</si>
  <si>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</si>
  <si>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</si>
  <si>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</si>
  <si>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</si>
  <si>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</si>
  <si>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</si>
  <si>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</si>
  <si>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</si>
  <si>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</si>
  <si>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</si>
  <si>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</si>
  <si>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</si>
  <si>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</si>
  <si>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</si>
  <si>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</si>
  <si>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</si>
  <si>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</si>
  <si>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</si>
  <si>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</si>
  <si>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</si>
  <si>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</si>
  <si>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</si>
  <si>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</si>
  <si>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</si>
  <si>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</si>
  <si>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</si>
  <si>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</si>
  <si>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</si>
  <si>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</si>
  <si>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</si>
  <si>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</si>
  <si>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</si>
  <si>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</si>
  <si>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</si>
  <si>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</si>
  <si>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</si>
  <si>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</si>
  <si>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</si>
  <si>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</si>
  <si>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</si>
  <si>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</si>
  <si>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</si>
  <si>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</si>
  <si>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</si>
  <si>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</si>
  <si>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</si>
  <si>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</si>
  <si>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</si>
  <si>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</si>
  <si>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</si>
  <si>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</si>
  <si>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</si>
  <si>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</si>
  <si>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</si>
  <si>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</si>
  <si>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</si>
  <si>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</si>
  <si>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</si>
  <si>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</si>
  <si>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</si>
  <si>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</si>
  <si>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</si>
  <si>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</si>
  <si>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</si>
  <si>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</si>
  <si>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</si>
  <si>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</si>
  <si>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</si>
  <si>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</si>
  <si>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</si>
  <si>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</si>
  <si>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</si>
  <si>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</si>
  <si>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</si>
  <si>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</si>
  <si>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</si>
  <si>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</si>
  <si>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</si>
  <si>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</si>
  <si>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</si>
  <si>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</si>
  <si>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</si>
  <si>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</si>
  <si>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</si>
  <si>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</si>
  <si>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</si>
  <si>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</si>
  <si>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</si>
  <si>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</si>
  <si>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</si>
  <si>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</si>
  <si>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</si>
  <si>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</si>
  <si>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</si>
  <si>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</si>
  <si>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</si>
  <si>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</si>
  <si>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</si>
  <si>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</si>
  <si>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</si>
  <si>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</si>
  <si>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</si>
  <si>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</si>
  <si>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</si>
  <si>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</si>
  <si>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</si>
  <si>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</si>
  <si>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</si>
  <si>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</si>
  <si>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</si>
  <si>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</si>
  <si>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</si>
  <si>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</si>
  <si>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</si>
  <si>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</si>
  <si>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</si>
  <si>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</si>
  <si>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</si>
  <si>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</si>
  <si>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</si>
  <si>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</si>
  <si>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</si>
  <si>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</si>
  <si>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</si>
  <si>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</si>
  <si>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</si>
  <si>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</si>
  <si>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</si>
  <si>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</si>
  <si>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</si>
  <si>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</si>
  <si>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</si>
  <si>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</si>
  <si>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</si>
  <si>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</si>
  <si>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</si>
  <si>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</si>
  <si>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</si>
  <si>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</si>
  <si>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</si>
  <si>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</si>
  <si>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</si>
  <si>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</si>
  <si>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</si>
  <si>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</si>
  <si>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</si>
  <si>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</si>
  <si>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</si>
  <si>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</si>
  <si>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</si>
  <si>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</si>
  <si>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</si>
  <si>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</si>
  <si>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</si>
  <si>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</si>
  <si>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</si>
  <si>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</si>
  <si>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</si>
  <si>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</si>
  <si>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</si>
  <si>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</si>
  <si>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</si>
  <si>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</si>
  <si>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</si>
  <si>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</si>
  <si>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</si>
  <si>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</si>
  <si>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</si>
  <si>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</si>
  <si>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</si>
  <si>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</si>
  <si>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</si>
  <si>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</si>
  <si>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</si>
  <si>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</si>
  <si>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</si>
  <si>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</si>
  <si>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</si>
  <si>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</si>
  <si>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</si>
  <si>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</si>
  <si>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</si>
  <si>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</si>
  <si>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</si>
  <si>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</si>
  <si>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</si>
  <si>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</si>
  <si>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</si>
  <si>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</si>
  <si>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</si>
  <si>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</si>
  <si>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</si>
  <si>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</si>
  <si>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</si>
  <si>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</si>
  <si>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</si>
  <si>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</si>
  <si>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</si>
  <si>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</si>
  <si>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</si>
  <si>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</si>
  <si>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</si>
  <si>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</si>
  <si>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</si>
  <si>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</si>
  <si>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</si>
  <si>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</si>
  <si>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</si>
  <si>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</si>
  <si>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</si>
  <si>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</si>
  <si>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</si>
  <si>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</si>
  <si>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</si>
  <si>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</si>
  <si>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</si>
  <si>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</si>
  <si>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</si>
  <si>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</si>
  <si>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</si>
  <si>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</si>
  <si>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</si>
  <si>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</si>
  <si>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</si>
  <si>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</si>
  <si>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</si>
  <si>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</si>
  <si>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</si>
  <si>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</si>
  <si>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</si>
  <si>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</si>
  <si>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</si>
  <si>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</si>
  <si>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</si>
  <si>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</si>
  <si>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</si>
  <si>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</si>
  <si>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</si>
  <si>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</si>
  <si>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</si>
  <si>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</si>
  <si>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</si>
  <si>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</si>
  <si>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</si>
  <si>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</si>
  <si>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</si>
  <si>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</si>
  <si>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</si>
  <si>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</si>
  <si>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</si>
  <si>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</si>
  <si>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</si>
  <si>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</si>
  <si>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</si>
  <si>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</si>
  <si>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</si>
  <si>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</si>
  <si>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</si>
  <si>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</si>
  <si>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</si>
  <si>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</si>
  <si>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</si>
  <si>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</si>
  <si>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</si>
  <si>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</si>
  <si>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</si>
  <si>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</si>
  <si>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</si>
  <si>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</si>
  <si>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</si>
  <si>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</si>
  <si>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</si>
  <si>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</si>
  <si>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</si>
  <si>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</si>
  <si>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</si>
  <si>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</si>
  <si>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</si>
  <si>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</si>
  <si>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</si>
  <si>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</si>
  <si>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</si>
  <si>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</si>
  <si>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</si>
  <si>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</si>
  <si>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</si>
  <si>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</si>
  <si>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</si>
  <si>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</si>
  <si>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</si>
  <si>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</si>
  <si>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</si>
  <si>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</si>
  <si>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</si>
  <si>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</si>
  <si>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</si>
  <si>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</si>
  <si>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</si>
  <si>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</si>
  <si>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</si>
  <si>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</si>
  <si>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</si>
  <si>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</si>
  <si>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</si>
  <si>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</si>
  <si>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</si>
  <si>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</si>
  <si>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</si>
  <si>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</si>
  <si>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</si>
  <si>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</si>
  <si>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</si>
  <si>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</si>
  <si>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</si>
  <si>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</si>
  <si>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</si>
  <si>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</si>
  <si>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</si>
  <si>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</si>
  <si>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</si>
  <si>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</si>
  <si>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</si>
  <si>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</si>
  <si>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</si>
  <si>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</si>
  <si>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</si>
  <si>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</si>
  <si>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</si>
  <si>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</si>
  <si>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</si>
  <si>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</si>
  <si>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</si>
  <si>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</si>
  <si>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</si>
  <si>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</si>
  <si>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</si>
  <si>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</si>
  <si>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</si>
  <si>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</si>
  <si>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</si>
  <si>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</si>
  <si>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</si>
  <si>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</si>
  <si>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</si>
  <si>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</si>
  <si>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</si>
  <si>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</si>
  <si>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</si>
  <si>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</si>
  <si>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</si>
  <si>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</si>
  <si>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</si>
  <si>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</si>
  <si>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</si>
  <si>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</si>
  <si>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</si>
  <si>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</si>
  <si>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</si>
  <si>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</si>
  <si>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</si>
  <si>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</si>
  <si>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</si>
  <si>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</si>
  <si>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</si>
  <si>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</si>
  <si>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</si>
  <si>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</si>
  <si>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</si>
  <si>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</si>
  <si>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</si>
  <si>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</si>
  <si>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</si>
  <si>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</si>
  <si>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</si>
  <si>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</si>
  <si>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</si>
  <si>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</si>
  <si>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</si>
  <si>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</si>
  <si>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</si>
  <si>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</si>
  <si>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</si>
  <si>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</si>
  <si>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</si>
  <si>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</si>
  <si>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</si>
  <si>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</si>
  <si>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</si>
  <si>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</si>
  <si>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</si>
  <si>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</si>
  <si>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</si>
  <si>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</si>
  <si>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</si>
  <si>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</si>
  <si>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</si>
  <si>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</si>
  <si>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</si>
  <si>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</si>
  <si>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</si>
  <si>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</si>
  <si>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</si>
  <si>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</si>
  <si>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</si>
  <si>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</si>
  <si>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</si>
  <si>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</si>
  <si>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</si>
  <si>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</si>
  <si>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</si>
  <si>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</si>
  <si>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</si>
  <si>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</si>
  <si>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</si>
  <si>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</si>
  <si>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</si>
  <si>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</si>
  <si>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</si>
  <si>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</si>
  <si>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</si>
  <si>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</si>
  <si>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</si>
  <si>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</si>
  <si>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</si>
  <si>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</si>
  <si>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</si>
  <si>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</si>
  <si>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</si>
  <si>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</si>
  <si>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</si>
  <si>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</si>
  <si>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</si>
  <si>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</si>
  <si>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</si>
  <si>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</si>
  <si>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</si>
  <si>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</si>
  <si>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</si>
  <si>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</si>
  <si>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</si>
  <si>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</si>
  <si>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</si>
  <si>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</si>
  <si>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</si>
  <si>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</si>
  <si>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</si>
  <si>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</si>
  <si>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</si>
  <si>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</si>
  <si>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</si>
  <si>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</si>
  <si>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</si>
  <si>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</si>
  <si>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</si>
  <si>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</si>
  <si>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</si>
  <si>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</si>
  <si>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</si>
  <si>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</si>
  <si>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</si>
  <si>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</si>
  <si>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</si>
  <si>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</si>
  <si>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</si>
  <si>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</si>
  <si>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</si>
  <si>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</si>
  <si>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</si>
  <si>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</si>
  <si>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</si>
  <si>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</si>
  <si>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</si>
  <si>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</si>
  <si>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</si>
  <si>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</si>
  <si>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</si>
  <si>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</si>
  <si>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</si>
  <si>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</si>
  <si>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</si>
  <si>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</si>
  <si>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</si>
  <si>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</si>
  <si>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</si>
  <si>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</si>
  <si>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</si>
  <si>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</si>
  <si>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</si>
  <si>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</si>
  <si>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</si>
  <si>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</si>
  <si>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</si>
  <si>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</si>
  <si>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</si>
  <si>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</si>
  <si>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</si>
  <si>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</si>
  <si>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</si>
  <si>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</si>
  <si>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</si>
  <si>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</si>
  <si>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</si>
  <si>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</si>
  <si>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</si>
  <si>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</si>
  <si>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</si>
  <si>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</si>
  <si>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</si>
  <si>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</si>
  <si>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</si>
  <si>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</si>
  <si>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</si>
  <si>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</si>
  <si>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</si>
  <si>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</si>
  <si>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</si>
  <si>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</si>
  <si>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</si>
  <si>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</si>
  <si>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</si>
  <si>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</si>
  <si>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</si>
  <si>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</si>
  <si>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</si>
  <si>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</si>
  <si>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</si>
  <si>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</si>
  <si>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</si>
  <si>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</si>
  <si>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</si>
  <si>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</si>
  <si>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</si>
  <si>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</si>
  <si>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</si>
  <si>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</si>
  <si>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</si>
  <si>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</si>
  <si>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</si>
  <si>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</si>
  <si>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</si>
  <si>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</si>
  <si>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</si>
  <si>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</si>
  <si>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</si>
  <si>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</si>
  <si>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</si>
  <si>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</si>
  <si>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</si>
  <si>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</si>
  <si>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</si>
  <si>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</si>
  <si>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</si>
  <si>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</si>
  <si>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</si>
  <si>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</si>
  <si>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</si>
  <si>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</si>
  <si>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</si>
  <si>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</si>
  <si>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</si>
  <si>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</si>
  <si>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</si>
  <si>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</si>
  <si>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</si>
  <si>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</si>
  <si>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</si>
  <si>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</si>
  <si>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</si>
  <si>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</si>
  <si>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</si>
  <si>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</si>
  <si>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</si>
  <si>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</si>
  <si>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</si>
  <si>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</si>
  <si>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</si>
  <si>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</si>
  <si>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</si>
  <si>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</si>
  <si>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</si>
  <si>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</si>
  <si>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</si>
  <si>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</si>
  <si>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</si>
  <si>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</si>
  <si>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</si>
  <si>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</si>
  <si>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</si>
  <si>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</si>
  <si>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</si>
  <si>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</si>
  <si>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</si>
  <si>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</si>
  <si>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</si>
  <si>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</si>
  <si>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</si>
  <si>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</si>
  <si>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</si>
  <si>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</si>
  <si>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</si>
  <si>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</si>
  <si>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</si>
  <si>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</si>
  <si>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</si>
  <si>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</si>
  <si>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</si>
  <si>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</si>
  <si>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</si>
  <si>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</si>
  <si>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</si>
  <si>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</si>
  <si>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</si>
  <si>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</si>
  <si>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</si>
  <si>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</si>
  <si>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</si>
  <si>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</si>
  <si>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</si>
  <si>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</si>
  <si>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</si>
  <si>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</si>
  <si>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</si>
  <si>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</si>
  <si>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</si>
  <si>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</si>
  <si>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</si>
  <si>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</si>
  <si>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</si>
  <si>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</si>
  <si>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</si>
  <si>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</si>
  <si>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</si>
  <si>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</si>
  <si>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</si>
  <si>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</si>
  <si>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</si>
  <si>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</si>
  <si>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</si>
  <si>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</si>
  <si>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</si>
  <si>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</si>
  <si>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</si>
  <si>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</si>
  <si>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</si>
  <si>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</si>
  <si>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</si>
  <si>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</si>
  <si>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</si>
  <si>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</si>
  <si>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</si>
  <si>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</si>
  <si>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</si>
  <si>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</si>
  <si>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</si>
  <si>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</si>
  <si>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</si>
  <si>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</si>
  <si>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</si>
  <si>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</si>
  <si>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</si>
  <si>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</si>
  <si>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</si>
  <si>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</si>
  <si>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</si>
  <si>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</si>
  <si>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</si>
  <si>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</si>
  <si>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</si>
  <si>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</si>
  <si>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</si>
  <si>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</si>
  <si>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</si>
  <si>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</si>
  <si>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</si>
  <si>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</si>
  <si>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</si>
  <si>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</si>
  <si>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</si>
  <si>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</si>
  <si>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</si>
  <si>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</si>
  <si>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</si>
  <si>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</si>
  <si>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</si>
  <si>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</si>
  <si>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</si>
  <si>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</si>
  <si>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</si>
  <si>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</si>
  <si>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</si>
  <si>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</si>
  <si>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</si>
  <si>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</si>
  <si>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</si>
  <si>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</si>
  <si>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</si>
  <si>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</si>
  <si>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</si>
  <si>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</si>
  <si>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</si>
  <si>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</si>
  <si>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</si>
  <si>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</si>
  <si>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</si>
  <si>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</si>
  <si>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</si>
  <si>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</si>
  <si>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</si>
  <si>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</si>
  <si>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</si>
  <si>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</si>
  <si>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</si>
  <si>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</si>
  <si>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</si>
  <si>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</si>
  <si>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</si>
  <si>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</si>
  <si>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</si>
  <si>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</si>
  <si>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</si>
  <si>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</si>
  <si>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</si>
  <si>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</si>
  <si>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</si>
  <si>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</si>
  <si>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</si>
  <si>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</si>
  <si>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</si>
  <si>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</si>
  <si>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</si>
  <si>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</si>
  <si>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</si>
  <si>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</si>
  <si>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</si>
  <si>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</si>
  <si>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</si>
  <si>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</si>
  <si>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</si>
  <si>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</si>
  <si>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</si>
  <si>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</si>
  <si>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</si>
  <si>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</si>
  <si>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</si>
  <si>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</si>
  <si>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</si>
  <si>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</si>
  <si>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</si>
  <si>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</si>
  <si>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</si>
  <si>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</si>
  <si>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</si>
  <si>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</si>
  <si>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</si>
  <si>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</si>
  <si>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</si>
  <si>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</si>
  <si>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</si>
  <si>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</si>
  <si>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</si>
  <si>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</si>
  <si>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</si>
  <si>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</si>
  <si>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</si>
  <si>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</si>
  <si>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</si>
  <si>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</si>
  <si>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</si>
  <si>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</si>
  <si>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</si>
  <si>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</si>
  <si>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</si>
  <si>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</si>
  <si>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</si>
  <si>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</si>
  <si>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</si>
  <si>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</si>
  <si>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</si>
  <si>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</si>
  <si>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</si>
  <si>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</si>
  <si>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</si>
  <si>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</si>
  <si>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</si>
  <si>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</si>
  <si>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</si>
  <si>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</si>
  <si>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</si>
  <si>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</si>
  <si>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</si>
  <si>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</si>
  <si>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</si>
  <si>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</si>
  <si>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</si>
  <si>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</si>
  <si>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</si>
  <si>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</si>
  <si>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</si>
  <si>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</si>
  <si>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</si>
  <si>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</si>
  <si>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</si>
  <si>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</si>
  <si>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</si>
  <si>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</si>
  <si>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</si>
  <si>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</si>
  <si>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</si>
  <si>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</si>
  <si>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</si>
  <si>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</si>
  <si>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</si>
  <si>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</si>
  <si>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</si>
  <si>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</si>
  <si>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</si>
  <si>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</si>
  <si>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</si>
  <si>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</si>
  <si>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</si>
  <si>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</si>
  <si>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</si>
  <si>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</si>
  <si>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</si>
  <si>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</si>
  <si>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</si>
  <si>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</si>
  <si>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</si>
  <si>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</si>
  <si>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</si>
  <si>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</si>
  <si>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</si>
  <si>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</si>
  <si>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</si>
  <si>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</si>
  <si>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</si>
  <si>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</si>
  <si>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</si>
  <si>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</si>
  <si>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</si>
  <si>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</si>
  <si>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</si>
  <si>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</si>
  <si>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</si>
  <si>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</si>
  <si>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</si>
  <si>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</si>
  <si>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</si>
  <si>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</si>
  <si>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</si>
  <si>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</si>
  <si>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</si>
  <si>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</si>
  <si>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</si>
  <si>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</si>
  <si>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</si>
  <si>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</si>
  <si>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</si>
  <si>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</si>
  <si>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</si>
  <si>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</si>
  <si>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</si>
  <si>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</si>
  <si>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</si>
  <si>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</si>
  <si>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</si>
  <si>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</si>
  <si>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</si>
  <si>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</si>
  <si>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</si>
  <si>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</si>
  <si>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</si>
  <si>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</si>
  <si>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</si>
  <si>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</si>
  <si>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</si>
  <si>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</si>
  <si>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</si>
  <si>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</si>
  <si>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</si>
  <si>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</si>
  <si>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</si>
  <si>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</si>
  <si>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</si>
  <si>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</si>
  <si>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</si>
  <si>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</si>
  <si>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</si>
  <si>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</si>
  <si>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</si>
  <si>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</si>
  <si>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</si>
  <si>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</si>
  <si>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</si>
  <si>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</si>
  <si>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</si>
  <si>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</si>
  <si>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</si>
  <si>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</si>
  <si>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</si>
  <si>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</si>
  <si>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</si>
  <si>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</si>
  <si>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</si>
  <si>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</si>
  <si>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</si>
  <si>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</si>
  <si>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</si>
  <si>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</si>
  <si>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</si>
  <si>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</si>
  <si>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</si>
  <si>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</si>
  <si>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</si>
  <si>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</si>
  <si>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</si>
  <si>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</si>
  <si>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</si>
  <si>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</si>
  <si>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</si>
  <si>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</si>
  <si>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</si>
  <si>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</si>
  <si>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</si>
  <si>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</si>
  <si>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</si>
  <si>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</si>
  <si>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</si>
  <si>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</si>
  <si>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</si>
  <si>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</si>
  <si>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</si>
  <si>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</si>
  <si>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</si>
  <si>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</si>
  <si>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</si>
  <si>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</si>
  <si>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</si>
  <si>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</si>
  <si>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</si>
  <si>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</si>
  <si>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</si>
  <si>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</si>
  <si>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</si>
  <si>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</si>
  <si>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</si>
  <si>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</si>
  <si>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</si>
  <si>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</si>
  <si>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</si>
  <si>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</si>
  <si>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</si>
  <si>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</si>
  <si>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</si>
  <si>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</si>
  <si>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</si>
  <si>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</si>
  <si>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</si>
  <si>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</si>
  <si>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</si>
  <si>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</si>
  <si>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</si>
  <si>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</si>
  <si>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</si>
  <si>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</si>
  <si>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</si>
  <si>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</si>
  <si>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</si>
  <si>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</si>
  <si>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</si>
  <si>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</si>
  <si>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</si>
  <si>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</si>
  <si>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</si>
  <si>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</si>
  <si>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</si>
  <si>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</si>
  <si>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</si>
  <si>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</si>
  <si>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</si>
  <si>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</si>
  <si>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</si>
  <si>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</si>
  <si>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</si>
  <si>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</si>
  <si>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</si>
  <si>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</si>
  <si>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</si>
  <si>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</si>
  <si>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</si>
  <si>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</si>
  <si>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</si>
  <si>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</si>
  <si>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</si>
  <si>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</si>
  <si>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</si>
  <si>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</si>
  <si>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</si>
  <si>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</si>
  <si>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</si>
  <si>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</si>
  <si>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</si>
  <si>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</si>
  <si>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</si>
  <si>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</si>
  <si>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</si>
  <si>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</si>
  <si>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</si>
  <si>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</si>
  <si>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</si>
  <si>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</si>
  <si>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</si>
  <si>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</si>
  <si>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</si>
  <si>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</si>
  <si>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</si>
  <si>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</si>
  <si>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</si>
  <si>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</si>
  <si>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</si>
  <si>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</si>
  <si>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</si>
  <si>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</si>
  <si>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</si>
  <si>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</si>
  <si>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</si>
  <si>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</si>
  <si>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</si>
  <si>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</si>
  <si>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</si>
  <si>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</si>
  <si>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</si>
  <si>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</si>
  <si>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</si>
  <si>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</si>
  <si>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</si>
  <si>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</si>
  <si>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</si>
  <si>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</si>
  <si>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</si>
  <si>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</si>
  <si>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</si>
  <si>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</si>
  <si>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</si>
  <si>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</si>
  <si>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</si>
  <si>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</si>
  <si>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</si>
  <si>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</si>
  <si>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</si>
  <si>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</si>
  <si>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</si>
  <si>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</si>
  <si>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</si>
  <si>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</si>
  <si>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</si>
  <si>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</si>
  <si>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</si>
  <si>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</si>
  <si>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</si>
  <si>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</si>
  <si>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</si>
  <si>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</si>
  <si>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</si>
  <si>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</si>
  <si>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</si>
  <si>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</si>
  <si>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</si>
  <si>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</si>
  <si>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</si>
  <si>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</si>
  <si>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</si>
  <si>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</si>
  <si>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</si>
  <si>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</si>
  <si>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</si>
  <si>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</si>
  <si>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</si>
  <si>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</si>
  <si>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</si>
  <si>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</si>
  <si>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</si>
  <si>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</si>
  <si>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</si>
  <si>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</si>
  <si>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</si>
  <si>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</si>
  <si>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</si>
  <si>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</si>
  <si>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</si>
  <si>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</si>
  <si>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</si>
  <si>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</si>
  <si>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</si>
  <si>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</si>
  <si>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</si>
  <si>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</si>
  <si>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</si>
  <si>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</si>
  <si>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</si>
  <si>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</si>
  <si>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</si>
  <si>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</si>
  <si>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</si>
  <si>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</si>
  <si>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</si>
  <si>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</si>
  <si>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</si>
  <si>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</si>
  <si>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</si>
  <si>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</si>
  <si>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</si>
  <si>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</si>
  <si>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</si>
  <si>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</si>
  <si>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</si>
  <si>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</si>
  <si>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</si>
  <si>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</si>
  <si>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</si>
  <si>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</si>
  <si>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</si>
  <si>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</si>
  <si>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</si>
  <si>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</si>
  <si>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</si>
  <si>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</si>
  <si>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</si>
  <si>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</si>
  <si>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</si>
  <si>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</si>
  <si>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</si>
  <si>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</si>
  <si>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</si>
  <si>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</si>
  <si>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</si>
  <si>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</si>
  <si>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</si>
  <si>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</si>
  <si>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</si>
  <si>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</si>
  <si>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</si>
  <si>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</si>
  <si>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</si>
  <si>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</si>
  <si>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</si>
  <si>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</si>
  <si>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</si>
  <si>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</si>
  <si>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</si>
  <si>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</si>
  <si>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</si>
  <si>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</si>
  <si>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</si>
  <si>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</si>
  <si>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</si>
  <si>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</si>
  <si>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</si>
  <si>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</si>
  <si>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</si>
  <si>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</si>
  <si>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</si>
  <si>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</si>
  <si>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</si>
  <si>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</si>
  <si>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</si>
  <si>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</si>
  <si>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</si>
  <si>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</si>
  <si>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</si>
  <si>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</si>
  <si>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</si>
  <si>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</si>
  <si>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</si>
  <si>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</si>
  <si>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</si>
  <si>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</si>
  <si>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</si>
  <si>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</si>
  <si>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</si>
  <si>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</si>
  <si>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</si>
  <si>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</si>
  <si>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</si>
  <si>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</si>
  <si>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</si>
  <si>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</si>
  <si>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</si>
  <si>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</si>
  <si>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</si>
  <si>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</si>
  <si>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</si>
  <si>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</si>
  <si>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</si>
  <si>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</si>
  <si>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</si>
  <si>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</si>
  <si>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</si>
  <si>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</si>
  <si>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</si>
  <si>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</si>
  <si>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</si>
  <si>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</si>
  <si>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</si>
  <si>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</si>
  <si>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</si>
  <si>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</si>
  <si>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</si>
  <si>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</si>
  <si>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</si>
  <si>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</si>
  <si>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</si>
  <si>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</si>
  <si>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</si>
  <si>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</si>
  <si>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</si>
  <si>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</si>
  <si>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</si>
  <si>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</si>
  <si>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</si>
  <si>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</si>
  <si>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</si>
  <si>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</si>
  <si>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</si>
  <si>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</si>
  <si>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</si>
  <si>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</si>
  <si>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</si>
  <si>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</si>
  <si>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</si>
  <si>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</si>
  <si>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</si>
  <si>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</si>
  <si>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</si>
  <si>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</si>
  <si>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</si>
  <si>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</si>
  <si>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</si>
  <si>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</si>
  <si>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</si>
  <si>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</si>
  <si>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</si>
  <si>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</si>
  <si>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</si>
  <si>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</si>
  <si>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</si>
  <si>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</si>
  <si>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</si>
  <si>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</si>
  <si>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</si>
  <si>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</si>
  <si>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</si>
  <si>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</si>
  <si>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</si>
  <si>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</si>
  <si>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</si>
  <si>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</si>
  <si>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</si>
  <si>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</si>
  <si>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</si>
  <si>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</si>
  <si>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</si>
  <si>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</si>
  <si>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</si>
  <si>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</si>
  <si>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</si>
  <si>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</si>
  <si>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</si>
  <si>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</si>
  <si>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</si>
  <si>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</si>
  <si>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</si>
  <si>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</si>
  <si>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</si>
  <si>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</si>
  <si>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</si>
  <si>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</si>
  <si>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</si>
  <si>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</si>
  <si>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</si>
  <si>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</si>
  <si>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</si>
  <si>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</si>
  <si>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</si>
  <si>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</si>
  <si>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</si>
  <si>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</si>
  <si>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</si>
  <si>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</si>
  <si>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</si>
  <si>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</si>
  <si>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</si>
  <si>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</si>
  <si>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</si>
  <si>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</si>
  <si>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</si>
  <si>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</si>
  <si>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</si>
  <si>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</si>
  <si>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</si>
  <si>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</si>
  <si>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</si>
  <si>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</si>
  <si>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</si>
  <si>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</si>
  <si>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</si>
  <si>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</si>
  <si>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</si>
  <si>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</si>
  <si>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</si>
  <si>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</si>
  <si>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</si>
  <si>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</si>
  <si>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</si>
  <si>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</si>
  <si>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</si>
  <si>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</si>
  <si>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</si>
  <si>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</si>
  <si>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</si>
  <si>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</si>
  <si>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</si>
  <si>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</si>
  <si>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</si>
  <si>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</si>
  <si>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</si>
  <si>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</si>
  <si>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</si>
  <si>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</si>
  <si>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</si>
  <si>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</si>
  <si>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</si>
  <si>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</si>
  <si>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</si>
  <si>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</si>
  <si>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</si>
  <si>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</si>
  <si>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</si>
  <si>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</si>
  <si>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</si>
  <si>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</si>
  <si>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</si>
  <si>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</si>
  <si>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</si>
  <si>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</si>
  <si>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</si>
  <si>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</si>
  <si>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</si>
  <si>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</si>
  <si>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</si>
  <si>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</si>
  <si>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</si>
  <si>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</si>
  <si>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</si>
  <si>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</si>
  <si>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</si>
  <si>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</si>
  <si>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</si>
  <si>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</si>
  <si>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</si>
  <si>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</si>
  <si>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</si>
  <si>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</si>
  <si>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</si>
  <si>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</si>
  <si>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</si>
  <si>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</si>
  <si>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</si>
  <si>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</si>
  <si>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</si>
  <si>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</si>
  <si>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</si>
  <si>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</si>
  <si>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</si>
  <si>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</si>
  <si>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</si>
  <si>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</si>
  <si>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</si>
  <si>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</si>
  <si>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</si>
  <si>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</si>
  <si>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</si>
  <si>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</si>
  <si>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</si>
  <si>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</si>
  <si>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</si>
  <si>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</si>
  <si>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</si>
  <si>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</si>
  <si>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</si>
  <si>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</si>
  <si>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</si>
  <si>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</si>
  <si>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</si>
  <si>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</si>
  <si>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</si>
  <si>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</si>
  <si>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</si>
  <si>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</si>
  <si>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</si>
  <si>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</si>
  <si>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</si>
  <si>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</si>
  <si>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</si>
  <si>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</si>
  <si>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</si>
  <si>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</si>
  <si>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</si>
  <si>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</si>
  <si>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</si>
  <si>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</si>
  <si>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</si>
  <si>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</si>
  <si>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</si>
  <si>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</si>
  <si>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</si>
  <si>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</si>
  <si>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</si>
  <si>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</si>
  <si>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</si>
  <si>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</si>
  <si>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</si>
  <si>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</si>
  <si>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</si>
  <si>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</si>
  <si>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</si>
  <si>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</si>
  <si>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</si>
  <si>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</si>
  <si>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</si>
  <si>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</si>
  <si>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</si>
  <si>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</si>
  <si>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</si>
  <si>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</si>
  <si>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</si>
  <si>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</si>
  <si>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</si>
  <si>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</si>
  <si>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</si>
  <si>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</si>
  <si>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</si>
  <si>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</si>
  <si>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</si>
  <si>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</si>
  <si>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</si>
  <si>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</si>
  <si>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</si>
  <si>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</si>
  <si>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</si>
  <si>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</si>
  <si>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</si>
  <si>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</si>
  <si>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</si>
  <si>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</si>
  <si>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</si>
  <si>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</si>
  <si>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</si>
  <si>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</si>
  <si>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</si>
  <si>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</si>
  <si>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</si>
  <si>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</si>
  <si>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</si>
  <si>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</si>
  <si>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</si>
  <si>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</si>
  <si>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</si>
  <si>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</si>
  <si>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</si>
  <si>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</si>
  <si>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</si>
  <si>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</si>
  <si>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</si>
  <si>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</si>
  <si>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</si>
  <si>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</si>
  <si>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</si>
  <si>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</si>
  <si>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</si>
  <si>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</si>
  <si>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</si>
  <si>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</si>
  <si>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</si>
  <si>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</si>
  <si>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</si>
  <si>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</si>
  <si>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</si>
  <si>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</si>
  <si>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</si>
  <si>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</si>
  <si>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</si>
  <si>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</si>
  <si>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</si>
  <si>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</si>
  <si>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</si>
  <si>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</si>
  <si>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</si>
  <si>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</si>
  <si>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</si>
  <si>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</si>
  <si>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</si>
  <si>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</si>
  <si>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</si>
  <si>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</si>
  <si>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</si>
  <si>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</si>
  <si>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</si>
  <si>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</si>
  <si>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</si>
  <si>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</si>
  <si>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</si>
  <si>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</si>
  <si>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</si>
  <si>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</si>
  <si>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</si>
  <si>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</si>
  <si>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</si>
  <si>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</si>
  <si>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</si>
  <si>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</si>
  <si>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</si>
  <si>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</si>
  <si>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</si>
  <si>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</si>
  <si>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</si>
  <si>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</si>
  <si>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</si>
  <si>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</si>
  <si>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</si>
  <si>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</si>
  <si>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</si>
  <si>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</si>
  <si>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</si>
  <si>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</si>
  <si>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</si>
  <si>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</si>
  <si>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</si>
  <si>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</si>
  <si>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</si>
  <si>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</si>
  <si>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</si>
  <si>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</si>
  <si>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</si>
  <si>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</si>
  <si>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</si>
  <si>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</si>
  <si>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</si>
  <si>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</si>
  <si>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</si>
  <si>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</si>
  <si>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</si>
  <si>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</si>
  <si>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</si>
  <si>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</si>
  <si>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</si>
  <si>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</si>
  <si>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</si>
  <si>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</si>
  <si>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</si>
  <si>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</si>
  <si>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</si>
  <si>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</si>
  <si>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</si>
  <si>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</si>
  <si>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</si>
  <si>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</si>
  <si>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</si>
  <si>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</si>
  <si>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</si>
  <si>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</si>
  <si>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</si>
  <si>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</si>
  <si>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</si>
  <si>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</si>
  <si>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</si>
  <si>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</si>
  <si>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</si>
  <si>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</si>
  <si>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</si>
  <si>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</si>
  <si>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</si>
  <si>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</si>
  <si>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</si>
  <si>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</si>
  <si>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</si>
  <si>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</si>
  <si>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</si>
  <si>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</si>
  <si>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</si>
  <si>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</si>
  <si>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</si>
  <si>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</si>
  <si>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</si>
  <si>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</si>
  <si>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</si>
  <si>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</si>
  <si>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</si>
  <si>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</si>
  <si>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</si>
  <si>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</si>
  <si>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</si>
  <si>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</si>
  <si>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</si>
  <si>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</si>
  <si>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</si>
  <si>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</si>
  <si>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</si>
  <si>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</si>
  <si>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</si>
  <si>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</si>
  <si>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</si>
  <si>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</si>
  <si>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</si>
  <si>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</si>
  <si>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</si>
  <si>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</si>
  <si>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</si>
  <si>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</si>
  <si>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</si>
  <si>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</si>
  <si>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</si>
  <si>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</si>
  <si>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</si>
  <si>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</si>
  <si>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</si>
  <si>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</si>
  <si>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</si>
  <si>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</si>
  <si>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</si>
  <si>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</si>
  <si>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</si>
  <si>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</si>
  <si>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</si>
  <si>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</si>
  <si>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</si>
  <si>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</si>
  <si>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</si>
  <si>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</si>
  <si>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</si>
  <si>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</si>
  <si>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</si>
  <si>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</si>
  <si>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</si>
  <si>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</si>
  <si>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</si>
  <si>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</si>
  <si>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</si>
  <si>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</si>
  <si>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</si>
  <si>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</si>
  <si>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</si>
  <si>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</si>
  <si>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</si>
  <si>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</si>
  <si>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</si>
  <si>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</si>
  <si>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</si>
  <si>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</si>
  <si>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</si>
  <si>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</si>
  <si>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</si>
  <si>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</si>
  <si>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</si>
  <si>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</si>
  <si>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</si>
  <si>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</si>
  <si>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</si>
  <si>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</si>
  <si>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</si>
  <si>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</si>
  <si>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</si>
  <si>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</si>
  <si>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</si>
  <si>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</si>
  <si>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</si>
  <si>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</si>
  <si>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</si>
  <si>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</si>
  <si>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</si>
  <si>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</si>
  <si>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</si>
  <si>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</si>
  <si>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</si>
  <si>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</si>
  <si>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</si>
  <si>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</si>
  <si>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</si>
  <si>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</si>
  <si>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</si>
  <si>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</si>
  <si>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</si>
  <si>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</si>
  <si>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</si>
  <si>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</si>
  <si>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</si>
  <si>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</si>
  <si>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</si>
  <si>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</si>
  <si>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</si>
  <si>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</si>
  <si>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</si>
  <si>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</si>
  <si>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</si>
  <si>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</si>
  <si>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</si>
  <si>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</si>
  <si>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</si>
  <si>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</si>
  <si>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</si>
  <si>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</si>
  <si>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</si>
  <si>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</si>
  <si>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</si>
  <si>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</si>
  <si>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</si>
  <si>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</si>
  <si>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</si>
  <si>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</si>
  <si>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</si>
  <si>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</si>
  <si>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</si>
  <si>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</si>
  <si>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</si>
  <si>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</si>
  <si>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</si>
  <si>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</si>
  <si>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</si>
  <si>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</si>
  <si>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</si>
  <si>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</si>
  <si>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</si>
  <si>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</si>
  <si>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</si>
  <si>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</si>
  <si>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</si>
  <si>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</si>
  <si>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</si>
  <si>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</si>
  <si>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</si>
  <si>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</si>
  <si>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</si>
  <si>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</si>
  <si>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</si>
  <si>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</si>
  <si>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</si>
  <si>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</si>
  <si>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</si>
  <si>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</si>
  <si>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</si>
  <si>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</si>
  <si>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</si>
  <si>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</si>
  <si>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</si>
  <si>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</si>
  <si>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</si>
  <si>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</si>
  <si>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</si>
  <si>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</si>
  <si>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</si>
  <si>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</si>
  <si>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</si>
  <si>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</si>
  <si>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</si>
  <si>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</si>
  <si>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</si>
  <si>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</si>
  <si>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</si>
  <si>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</si>
  <si>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</si>
  <si>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</si>
  <si>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</si>
  <si>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</si>
  <si>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</si>
  <si>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</si>
  <si>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</si>
  <si>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</si>
  <si>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</si>
  <si>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</si>
  <si>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</si>
  <si>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</si>
  <si>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</si>
  <si>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</si>
  <si>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</si>
  <si>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</si>
  <si>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</si>
  <si>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</si>
  <si>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</si>
  <si>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</si>
  <si>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</si>
  <si>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</si>
  <si>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</si>
  <si>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</si>
  <si>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</si>
  <si>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</si>
  <si>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</si>
  <si>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</si>
  <si>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</si>
  <si>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</si>
  <si>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</si>
  <si>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</si>
  <si>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</si>
  <si>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</si>
  <si>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</si>
  <si>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</si>
  <si>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</si>
  <si>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</si>
  <si>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</si>
  <si>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</si>
  <si>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</si>
  <si>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</si>
  <si>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</si>
  <si>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</si>
  <si>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</si>
  <si>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</si>
  <si>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</si>
  <si>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</si>
  <si>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</si>
  <si>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</si>
  <si>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</si>
  <si>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</si>
  <si>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</si>
  <si>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</si>
  <si>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</si>
  <si>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</si>
  <si>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</si>
  <si>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</si>
  <si>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</si>
  <si>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</si>
  <si>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</si>
  <si>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</si>
  <si>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</si>
  <si>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</si>
  <si>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</si>
  <si>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</si>
  <si>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</si>
  <si>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</si>
  <si>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</si>
  <si>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</si>
  <si>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</si>
  <si>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</si>
  <si>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</si>
  <si>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</si>
  <si>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</si>
  <si>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</si>
  <si>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</si>
  <si>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</si>
  <si>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</si>
  <si>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</si>
  <si>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</si>
  <si>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</si>
  <si>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</si>
  <si>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</si>
  <si>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</si>
  <si>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</si>
  <si>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</si>
  <si>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</si>
  <si>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</si>
  <si>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</si>
  <si>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</si>
  <si>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</si>
  <si>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</si>
  <si>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</si>
  <si>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</si>
  <si>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</si>
  <si>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</si>
  <si>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</si>
  <si>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</si>
  <si>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</si>
  <si>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</si>
  <si>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</si>
  <si>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</si>
  <si>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</si>
  <si>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</si>
  <si>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</si>
  <si>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</si>
  <si>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</si>
  <si>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</si>
  <si>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</si>
  <si>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</si>
  <si>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</si>
  <si>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</si>
  <si>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</si>
  <si>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</si>
  <si>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</si>
  <si>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</si>
  <si>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</si>
  <si>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</si>
  <si>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</si>
  <si>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</si>
  <si>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</si>
  <si>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</si>
  <si>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</si>
  <si>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</si>
  <si>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</si>
  <si>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</si>
  <si>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</si>
  <si>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</si>
  <si>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</si>
  <si>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</si>
  <si>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</si>
  <si>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</si>
  <si>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</si>
  <si>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</si>
  <si>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</si>
  <si>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</si>
  <si>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</si>
  <si>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</si>
  <si>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</si>
  <si>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</si>
  <si>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</si>
  <si>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</si>
  <si>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</si>
  <si>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</si>
  <si>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</si>
  <si>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</si>
  <si>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</si>
  <si>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</si>
  <si>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</si>
  <si>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</si>
  <si>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</si>
  <si>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</si>
  <si>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</si>
  <si>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</si>
  <si>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</si>
  <si>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</si>
  <si>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</si>
  <si>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</si>
  <si>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</si>
  <si>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</si>
  <si>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</si>
  <si>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</si>
  <si>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</si>
  <si>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</si>
  <si>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</si>
  <si>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</si>
  <si>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</si>
  <si>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</si>
  <si>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</si>
  <si>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</si>
  <si>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</si>
  <si>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</si>
  <si>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</si>
  <si>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</si>
  <si>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</si>
  <si>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</si>
  <si>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</si>
  <si>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</si>
  <si>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</si>
  <si>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</si>
  <si>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</si>
  <si>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</si>
  <si>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</si>
  <si>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</si>
  <si>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</si>
  <si>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</si>
  <si>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</si>
  <si>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</si>
  <si>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</si>
  <si>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</si>
  <si>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</si>
  <si>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</si>
  <si>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</si>
  <si>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</si>
  <si>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</si>
  <si>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</si>
  <si>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</si>
  <si>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</si>
  <si>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</si>
  <si>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</si>
  <si>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</si>
  <si>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</si>
  <si>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</si>
  <si>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</si>
  <si>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</si>
  <si>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</si>
  <si>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</si>
  <si>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</si>
  <si>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</si>
  <si>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</si>
  <si>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</si>
  <si>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</si>
  <si>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</si>
  <si>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</si>
  <si>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</si>
  <si>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</si>
  <si>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</si>
  <si>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</si>
  <si>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</si>
  <si>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</si>
  <si>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</si>
  <si>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</si>
  <si>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</si>
  <si>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</si>
  <si>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</si>
  <si>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</si>
  <si>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</si>
  <si>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</si>
  <si>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</si>
  <si>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</si>
  <si>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</si>
  <si>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</si>
  <si>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</si>
  <si>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</si>
  <si>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</si>
  <si>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</si>
  <si>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</si>
  <si>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</si>
  <si>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</si>
  <si>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</si>
  <si>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</si>
  <si>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</si>
  <si>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</si>
  <si>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</si>
  <si>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</si>
  <si>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</si>
  <si>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</si>
  <si>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</si>
  <si>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</si>
  <si>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</si>
  <si>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</si>
  <si>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</si>
  <si>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</si>
  <si>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</si>
  <si>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</si>
  <si>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</si>
  <si>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</si>
  <si>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</si>
  <si>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</si>
  <si>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</si>
  <si>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</si>
  <si>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</si>
  <si>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</si>
  <si>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</si>
  <si>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</si>
  <si>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</si>
  <si>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</si>
  <si>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</si>
  <si>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</si>
  <si>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</si>
  <si>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</si>
  <si>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</si>
  <si>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</si>
  <si>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</si>
  <si>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</si>
  <si>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</si>
  <si>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</si>
  <si>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</si>
  <si>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</si>
  <si>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</si>
  <si>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</si>
  <si>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</si>
  <si>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</si>
  <si>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</si>
  <si>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</si>
  <si>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</si>
  <si>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</si>
  <si>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</si>
  <si>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</si>
  <si>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</si>
  <si>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</si>
  <si>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</si>
  <si>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</si>
  <si>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</si>
  <si>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</si>
  <si>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</si>
  <si>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</si>
  <si>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</si>
  <si>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</si>
  <si>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</si>
  <si>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</si>
  <si>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</si>
  <si>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</si>
  <si>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</si>
  <si>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</si>
  <si>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</si>
  <si>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</si>
  <si>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</si>
  <si>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</si>
  <si>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</si>
  <si>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</si>
  <si>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</si>
  <si>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</si>
  <si>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</si>
  <si>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</si>
  <si>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</si>
  <si>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</si>
  <si>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</si>
  <si>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</si>
  <si>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</si>
  <si>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</si>
  <si>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</si>
  <si>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</si>
  <si>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</si>
  <si>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</si>
  <si>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</si>
  <si>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</si>
  <si>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</si>
  <si>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</si>
  <si>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</si>
  <si>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</si>
  <si>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</si>
  <si>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</si>
  <si>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</si>
  <si>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</si>
  <si>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</si>
  <si>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</si>
  <si>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</si>
  <si>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</si>
  <si>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</si>
  <si>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</si>
  <si>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</si>
  <si>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</si>
  <si>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</si>
  <si>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</si>
  <si>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</si>
  <si>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</si>
  <si>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</si>
  <si>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</si>
  <si>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</si>
  <si>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</si>
  <si>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</si>
  <si>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</si>
  <si>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</si>
  <si>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</si>
  <si>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</si>
  <si>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</si>
  <si>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</si>
  <si>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</si>
  <si>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</si>
  <si>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</si>
  <si>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</si>
  <si>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</si>
  <si>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</si>
  <si>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</si>
  <si>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</si>
  <si>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</si>
  <si>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</si>
  <si>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</si>
  <si>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</si>
  <si>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</si>
  <si>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</si>
  <si>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</si>
  <si>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</si>
  <si>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</si>
  <si>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</si>
  <si>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</si>
  <si>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</si>
  <si>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</si>
  <si>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</si>
  <si>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</si>
  <si>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</si>
  <si>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</si>
  <si>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</si>
  <si>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</si>
  <si>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</si>
  <si>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</si>
  <si>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</si>
  <si>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</si>
  <si>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</si>
  <si>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</si>
  <si>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</si>
  <si>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</si>
  <si>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</si>
  <si>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</si>
  <si>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</si>
  <si>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</si>
  <si>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</si>
  <si>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</si>
  <si>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</si>
  <si>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</si>
  <si>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</si>
  <si>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</si>
  <si>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</si>
  <si>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</si>
  <si>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</si>
  <si>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</si>
  <si>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</si>
  <si>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</si>
  <si>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</si>
  <si>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</si>
  <si>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</si>
  <si>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</si>
  <si>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</si>
  <si>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</si>
  <si>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</si>
  <si>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</si>
  <si>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</si>
  <si>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</si>
  <si>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</si>
  <si>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</si>
  <si>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</si>
  <si>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</si>
  <si>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</si>
  <si>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</si>
  <si>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</si>
  <si>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</si>
  <si>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</si>
  <si>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</si>
  <si>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</si>
  <si>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</si>
  <si>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</si>
  <si>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</si>
  <si>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</si>
  <si>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</si>
  <si>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</si>
  <si>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</si>
  <si>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</si>
  <si>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</si>
  <si>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</si>
  <si>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</si>
  <si>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</si>
  <si>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</si>
  <si>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</si>
  <si>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</si>
  <si>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</si>
  <si>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</si>
  <si>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</si>
  <si>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</si>
  <si>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</si>
  <si>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</si>
  <si>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</si>
  <si>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</si>
  <si>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</si>
  <si>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</si>
  <si>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</si>
  <si>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</si>
  <si>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</si>
  <si>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</si>
  <si>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</si>
  <si>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</si>
  <si>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</si>
  <si>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</si>
  <si>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</si>
  <si>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</si>
  <si>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</si>
  <si>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</si>
  <si>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</si>
  <si>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</si>
  <si>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</si>
  <si>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</si>
  <si>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</si>
  <si>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</si>
  <si>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</si>
  <si>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</si>
  <si>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</si>
  <si>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</si>
  <si>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</si>
  <si>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</si>
  <si>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</si>
  <si>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</si>
  <si>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</si>
  <si>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</si>
  <si>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</si>
  <si>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</si>
  <si>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</si>
  <si>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</si>
  <si>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</si>
  <si>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</si>
  <si>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</si>
  <si>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</si>
  <si>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</si>
  <si>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</si>
  <si>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</si>
  <si>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</si>
  <si>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</si>
  <si>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</si>
  <si>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</si>
  <si>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</si>
  <si>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</si>
  <si>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</si>
  <si>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</si>
  <si>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</si>
  <si>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</si>
  <si>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</si>
  <si>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</si>
  <si>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</si>
  <si>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</si>
  <si>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</si>
  <si>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</si>
  <si>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</si>
  <si>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</si>
  <si>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</si>
  <si>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</si>
  <si>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</si>
  <si>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</si>
  <si>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</si>
  <si>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</si>
  <si>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</si>
  <si>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</si>
  <si>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</si>
  <si>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</si>
  <si>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</si>
  <si>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</si>
  <si>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</si>
  <si>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</si>
  <si>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</si>
  <si>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</si>
  <si>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</si>
  <si>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</si>
  <si>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</si>
  <si>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</si>
  <si>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</si>
  <si>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</si>
  <si>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</si>
  <si>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</si>
  <si>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</si>
  <si>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</si>
  <si>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</si>
  <si>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</si>
  <si>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</si>
  <si>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</si>
  <si>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</si>
  <si>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</si>
  <si>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</si>
  <si>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</si>
  <si>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</si>
  <si>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</si>
  <si>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</si>
  <si>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</si>
  <si>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</si>
  <si>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</si>
  <si>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</si>
  <si>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</si>
  <si>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</si>
  <si>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</si>
  <si>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</si>
  <si>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</si>
  <si>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</si>
  <si>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</si>
  <si>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</si>
  <si>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</si>
  <si>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</si>
  <si>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</si>
  <si>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</si>
  <si>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</si>
  <si>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</si>
  <si>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</si>
  <si>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</si>
  <si>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</si>
  <si>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</si>
  <si>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</si>
  <si>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</si>
  <si>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</si>
  <si>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</si>
  <si>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</si>
  <si>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</si>
  <si>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</si>
  <si>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</si>
  <si>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</si>
  <si>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</si>
  <si>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</si>
  <si>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</si>
  <si>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</si>
  <si>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</si>
  <si>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</si>
  <si>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</si>
  <si>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</si>
  <si>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</si>
  <si>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</si>
  <si>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</si>
  <si>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</si>
  <si>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</si>
  <si>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</si>
  <si>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</si>
  <si>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</si>
  <si>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</si>
  <si>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</si>
  <si>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</si>
  <si>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</si>
  <si>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</si>
  <si>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</si>
  <si>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</si>
  <si>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</si>
  <si>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</si>
  <si>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</si>
  <si>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</si>
  <si>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</si>
  <si>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</si>
  <si>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</si>
  <si>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</si>
  <si>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</si>
  <si>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</si>
  <si>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</si>
  <si>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</si>
  <si>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</si>
  <si>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</si>
  <si>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</si>
  <si>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</si>
  <si>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</si>
  <si>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</si>
  <si>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</si>
  <si>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</si>
  <si>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</si>
  <si>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</si>
  <si>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</si>
  <si>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</si>
  <si>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</si>
  <si>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</si>
  <si>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</si>
  <si>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</si>
  <si>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</si>
  <si>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</si>
  <si>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</si>
  <si>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</si>
  <si>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</si>
  <si>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</si>
  <si>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</si>
  <si>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</si>
  <si>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</si>
  <si>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</si>
  <si>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</si>
  <si>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</si>
  <si>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</si>
  <si>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</si>
  <si>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</si>
  <si>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</si>
  <si>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</si>
  <si>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</si>
  <si>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</si>
  <si>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</si>
  <si>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</si>
  <si>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</si>
  <si>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</si>
  <si>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</si>
  <si>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</si>
  <si>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</si>
  <si>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</si>
  <si>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</si>
  <si>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</si>
  <si>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</si>
  <si>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</si>
  <si>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</si>
  <si>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</si>
  <si>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</si>
  <si>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</si>
  <si>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</si>
  <si>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</si>
  <si>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</si>
  <si>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</si>
  <si>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</si>
  <si>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</si>
  <si>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</si>
  <si>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</si>
  <si>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</si>
  <si>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</si>
  <si>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</si>
  <si>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</si>
  <si>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</si>
  <si>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</si>
  <si>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</si>
  <si>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</si>
  <si>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</si>
  <si>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</si>
  <si>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</si>
  <si>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</si>
  <si>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</si>
  <si>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</si>
  <si>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</si>
  <si>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</si>
  <si>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</si>
  <si>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</si>
  <si>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</si>
  <si>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</si>
  <si>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</si>
  <si>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</si>
  <si>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</si>
  <si>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</si>
  <si>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</si>
  <si>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</si>
  <si>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</si>
  <si>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</si>
  <si>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</si>
  <si>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</si>
  <si>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</si>
  <si>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</si>
  <si>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</si>
  <si>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</si>
  <si>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</si>
  <si>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</si>
  <si>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</si>
  <si>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</si>
  <si>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</si>
  <si>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</si>
  <si>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</si>
  <si>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</si>
  <si>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</si>
  <si>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</si>
  <si>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</si>
  <si>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</si>
  <si>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</si>
  <si>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</si>
  <si>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</si>
  <si>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</si>
  <si>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</si>
  <si>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</si>
  <si>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</si>
  <si>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</si>
  <si>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</si>
  <si>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</si>
  <si>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</si>
  <si>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</si>
  <si>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</si>
  <si>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</si>
  <si>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</si>
  <si>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</si>
  <si>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</si>
  <si>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</si>
  <si>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</si>
  <si>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</si>
  <si>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</si>
  <si>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</si>
  <si>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</si>
  <si>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</si>
  <si>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</si>
  <si>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</si>
  <si>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</si>
  <si>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</si>
  <si>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</si>
  <si>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</si>
  <si>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</si>
  <si>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</si>
  <si>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</si>
  <si>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</si>
  <si>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</si>
  <si>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</si>
  <si>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</si>
  <si>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</si>
  <si>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</si>
  <si>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</si>
  <si>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</si>
  <si>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</si>
  <si>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</si>
  <si>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</si>
  <si>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</si>
  <si>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</si>
  <si>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</si>
  <si>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</si>
  <si>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</si>
  <si>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</si>
  <si>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</si>
  <si>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</si>
  <si>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</si>
  <si>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</si>
  <si>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</si>
  <si>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</si>
  <si>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</si>
  <si>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</si>
  <si>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</si>
  <si>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</si>
  <si>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</si>
  <si>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</si>
  <si>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</si>
  <si>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</si>
  <si>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</si>
  <si>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</si>
  <si>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</si>
  <si>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</si>
  <si>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</si>
  <si>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</si>
  <si>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</si>
  <si>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</si>
  <si>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</si>
  <si>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</si>
  <si>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</si>
  <si>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</si>
  <si>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</si>
  <si>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</si>
  <si>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</si>
  <si>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</si>
  <si>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</si>
  <si>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</si>
  <si>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</si>
  <si>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</si>
  <si>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</si>
  <si>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</si>
  <si>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</si>
  <si>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</si>
  <si>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</si>
  <si>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</si>
  <si>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</si>
  <si>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</si>
  <si>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</si>
  <si>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</si>
  <si>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</si>
  <si>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</si>
  <si>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</si>
  <si>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</si>
  <si>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</si>
  <si>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</si>
  <si>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</si>
  <si>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</si>
  <si>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</si>
  <si>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</si>
  <si>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</si>
  <si>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</si>
  <si>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</si>
  <si>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</si>
  <si>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</si>
  <si>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</si>
  <si>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</si>
  <si>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</si>
  <si>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</si>
  <si>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</si>
  <si>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</si>
  <si>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</si>
  <si>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</si>
  <si>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</si>
  <si>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</si>
  <si>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</si>
  <si>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</si>
  <si>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</si>
  <si>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</si>
  <si>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</si>
  <si>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</si>
  <si>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</si>
  <si>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</si>
  <si>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</si>
  <si>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</si>
  <si>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</si>
  <si>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</si>
  <si>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</si>
  <si>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</si>
  <si>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</si>
  <si>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</si>
  <si>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</si>
  <si>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</si>
  <si>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</si>
  <si>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</si>
  <si>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</si>
  <si>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</si>
  <si>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</si>
  <si>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</si>
  <si>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</si>
  <si>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</si>
  <si>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</si>
  <si>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</si>
  <si>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</si>
  <si>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</si>
  <si>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</si>
  <si>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</si>
  <si>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</si>
  <si>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</si>
  <si>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</si>
  <si>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</si>
  <si>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</si>
  <si>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</si>
  <si>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</si>
  <si>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</si>
  <si>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</si>
  <si>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</si>
  <si>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</si>
  <si>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</si>
  <si>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</si>
  <si>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</si>
  <si>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</si>
  <si>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</si>
  <si>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</si>
  <si>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</si>
  <si>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</si>
  <si>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</si>
  <si>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</si>
  <si>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</si>
  <si>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</si>
  <si>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</si>
  <si>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</si>
  <si>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</si>
  <si>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</si>
  <si>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</si>
  <si>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</si>
  <si>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</si>
  <si>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</si>
  <si>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</si>
  <si>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</si>
  <si>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</si>
  <si>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</si>
  <si>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</si>
  <si>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</si>
  <si>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</si>
  <si>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</si>
  <si>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</si>
  <si>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</si>
  <si>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</si>
  <si>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</si>
  <si>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</si>
  <si>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</si>
  <si>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</si>
  <si>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</si>
  <si>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</si>
  <si>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</si>
  <si>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</si>
  <si>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</si>
  <si>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</si>
  <si>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</si>
  <si>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</si>
  <si>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</si>
  <si>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</si>
  <si>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</si>
  <si>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</si>
  <si>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</si>
  <si>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</si>
  <si>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</si>
  <si>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</si>
  <si>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</si>
  <si>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</si>
  <si>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</si>
  <si>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</si>
  <si>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</si>
  <si>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</si>
  <si>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</si>
  <si>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</si>
  <si>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</si>
  <si>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</si>
  <si>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</si>
  <si>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</si>
  <si>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</si>
  <si>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</si>
  <si>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</si>
  <si>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</si>
  <si>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</si>
  <si>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</si>
  <si>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</si>
  <si>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</si>
  <si>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</si>
  <si>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</si>
  <si>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</si>
  <si>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</si>
  <si>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</si>
  <si>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</si>
  <si>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</si>
  <si>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</si>
  <si>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</si>
  <si>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</si>
  <si>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</si>
  <si>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</si>
  <si>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</si>
  <si>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</si>
  <si>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</si>
  <si>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</si>
  <si>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</si>
  <si>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</si>
  <si>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</si>
  <si>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</si>
  <si>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</si>
  <si>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</si>
  <si>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</si>
  <si>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</si>
  <si>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</si>
  <si>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</si>
  <si>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</si>
  <si>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</si>
  <si>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</si>
  <si>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</si>
  <si>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</si>
  <si>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</si>
  <si>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</si>
  <si>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</si>
  <si>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</si>
  <si>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</si>
  <si>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</si>
  <si>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</si>
  <si>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</si>
  <si>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</si>
  <si>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</si>
  <si>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</si>
  <si>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</si>
  <si>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</si>
  <si>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</si>
  <si>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</si>
  <si>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</si>
  <si>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</si>
  <si>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</si>
  <si>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</si>
  <si>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</si>
  <si>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</si>
  <si>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</si>
  <si>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</si>
  <si>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</si>
  <si>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</si>
  <si>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</si>
  <si>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</si>
  <si>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</si>
  <si>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</si>
  <si>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</si>
  <si>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</si>
  <si>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</si>
  <si>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</si>
  <si>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</si>
  <si>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</si>
  <si>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</si>
  <si>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</si>
  <si>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</si>
  <si>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</si>
  <si>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</si>
  <si>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</si>
  <si>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</si>
  <si>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</si>
  <si>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</si>
  <si>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</si>
  <si>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</si>
  <si>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</si>
  <si>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</si>
  <si>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</si>
  <si>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</si>
  <si>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</si>
  <si>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</si>
  <si>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</si>
  <si>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</si>
  <si>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</si>
  <si>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</si>
  <si>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</si>
  <si>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</si>
  <si>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</si>
  <si>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</si>
  <si>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</si>
  <si>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</si>
  <si>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</si>
  <si>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</si>
  <si>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</si>
  <si>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</si>
  <si>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</si>
  <si>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</si>
  <si>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</si>
  <si>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</si>
  <si>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</si>
  <si>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</si>
  <si>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</si>
  <si>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</si>
  <si>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</si>
  <si>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</si>
  <si>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</si>
  <si>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</si>
  <si>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</si>
  <si>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</si>
  <si>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</si>
  <si>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</si>
  <si>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</si>
  <si>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</si>
  <si>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</si>
  <si>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</si>
  <si>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</si>
  <si>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</si>
  <si>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</si>
  <si>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</si>
  <si>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</si>
  <si>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</si>
  <si>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</si>
  <si>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</si>
  <si>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</si>
  <si>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</si>
  <si>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</si>
  <si>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</si>
  <si>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</si>
  <si>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</si>
  <si>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</si>
  <si>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</si>
  <si>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</si>
  <si>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</si>
  <si>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</si>
  <si>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</si>
  <si>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</si>
  <si>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</si>
  <si>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</si>
  <si>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</si>
  <si>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</si>
  <si>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</si>
  <si>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</si>
  <si>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</si>
  <si>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</si>
  <si>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</si>
  <si>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</si>
  <si>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</si>
  <si>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</si>
  <si>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</si>
  <si>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</si>
  <si>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</si>
  <si>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</si>
  <si>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</si>
  <si>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</si>
  <si>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</si>
  <si>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</si>
  <si>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</si>
  <si>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</si>
  <si>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</si>
  <si>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</si>
  <si>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</si>
  <si>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</si>
  <si>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</si>
  <si>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</si>
  <si>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</si>
  <si>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</si>
  <si>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</si>
  <si>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</si>
  <si>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</si>
  <si>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</si>
  <si>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</si>
  <si>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</si>
  <si>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</si>
  <si>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</si>
  <si>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</si>
  <si>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</si>
  <si>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</si>
  <si>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</si>
  <si>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</si>
  <si>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</si>
  <si>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</si>
  <si>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</si>
  <si>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</si>
  <si>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</si>
  <si>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</si>
  <si>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</si>
  <si>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</si>
  <si>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</si>
  <si>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</si>
  <si>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</si>
  <si>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</si>
  <si>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</si>
  <si>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</si>
  <si>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</si>
  <si>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</si>
  <si>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</si>
  <si>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</si>
  <si>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</si>
  <si>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</si>
  <si>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</si>
  <si>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</si>
  <si>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</si>
  <si>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</si>
  <si>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</si>
  <si>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</si>
  <si>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</si>
  <si>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</si>
  <si>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</si>
  <si>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</si>
  <si>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</si>
  <si>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</si>
  <si>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</si>
  <si>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</si>
  <si>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</si>
  <si>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</si>
  <si>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</si>
  <si>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</si>
  <si>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</si>
  <si>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</si>
  <si>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</si>
  <si>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</si>
  <si>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</si>
  <si>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</si>
  <si>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</si>
  <si>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</si>
  <si>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</si>
  <si>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</si>
  <si>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</si>
  <si>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</si>
  <si>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</si>
  <si>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</si>
  <si>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</si>
  <si>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</si>
  <si>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</si>
  <si>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</si>
  <si>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</si>
  <si>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</si>
  <si>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</si>
  <si>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</si>
  <si>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</si>
  <si>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</si>
  <si>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</si>
  <si>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</si>
  <si>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</si>
  <si>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</si>
  <si>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</si>
  <si>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</si>
  <si>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</si>
  <si>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</si>
  <si>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</si>
  <si>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</si>
  <si>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</si>
  <si>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</si>
  <si>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</si>
  <si>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</si>
  <si>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</si>
  <si>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</si>
  <si>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</si>
  <si>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</si>
  <si>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</si>
  <si>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</si>
  <si>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</si>
  <si>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</si>
  <si>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</si>
  <si>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</si>
  <si>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</si>
  <si>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</si>
  <si>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</si>
  <si>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</si>
  <si>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</si>
  <si>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</si>
  <si>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</si>
  <si>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</si>
  <si>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</si>
  <si>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</si>
  <si>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</si>
  <si>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</si>
  <si>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</si>
  <si>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</si>
  <si>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</si>
  <si>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</si>
  <si>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</si>
  <si>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</si>
  <si>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</si>
  <si>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</si>
  <si>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</si>
  <si>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</si>
  <si>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</si>
  <si>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</si>
  <si>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</si>
  <si>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</si>
  <si>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</si>
  <si>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</si>
  <si>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</si>
  <si>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</si>
  <si>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</si>
  <si>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</si>
  <si>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</si>
  <si>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</si>
  <si>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</si>
  <si>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</si>
  <si>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</si>
  <si>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</si>
  <si>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</si>
  <si>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</si>
  <si>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</si>
  <si>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</si>
  <si>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</si>
  <si>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</si>
  <si>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</si>
  <si>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</si>
  <si>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</si>
  <si>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</si>
  <si>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</si>
  <si>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</si>
  <si>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</si>
  <si>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</si>
  <si>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</si>
  <si>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</si>
  <si>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</si>
  <si>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</si>
  <si>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</si>
  <si>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</si>
  <si>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</si>
  <si>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</si>
  <si>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</si>
  <si>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</si>
  <si>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</si>
  <si>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</si>
  <si>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</si>
  <si>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</si>
  <si>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</si>
  <si>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</si>
  <si>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</si>
  <si>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</si>
  <si>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</si>
  <si>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</si>
  <si>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</si>
  <si>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</si>
  <si>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</si>
  <si>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</si>
  <si>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</si>
  <si>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</si>
  <si>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</si>
  <si>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</si>
  <si>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</si>
  <si>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</si>
  <si>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</si>
  <si>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</si>
  <si>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</si>
  <si>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</si>
  <si>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</si>
  <si>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</si>
  <si>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</si>
  <si>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</si>
  <si>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</si>
  <si>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</si>
  <si>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</si>
  <si>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</si>
  <si>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</si>
  <si>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</si>
  <si>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</si>
  <si>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</si>
  <si>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</si>
  <si>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</si>
  <si>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</si>
  <si>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</si>
  <si>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</si>
  <si>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</si>
  <si>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</si>
  <si>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</si>
  <si>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</si>
  <si>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</si>
  <si>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</si>
  <si>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</si>
  <si>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</si>
  <si>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</si>
  <si>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</si>
  <si>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</si>
  <si>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</si>
  <si>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</si>
  <si>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</si>
  <si>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</si>
  <si>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</si>
  <si>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</si>
  <si>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</si>
  <si>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</si>
  <si>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</si>
  <si>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</si>
  <si>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</si>
  <si>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</si>
  <si>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</si>
  <si>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</si>
  <si>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</si>
  <si>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</si>
  <si>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</si>
  <si>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</si>
  <si>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</si>
  <si>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</si>
  <si>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</si>
  <si>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</si>
  <si>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</si>
  <si>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</si>
  <si>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</si>
  <si>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</si>
  <si>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</si>
  <si>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</si>
  <si>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</si>
  <si>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</si>
  <si>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</si>
  <si>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</si>
  <si>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</si>
  <si>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</si>
  <si>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</si>
  <si>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</si>
  <si>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</si>
  <si>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</si>
  <si>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</si>
  <si>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</si>
  <si>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</si>
  <si>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</si>
  <si>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</si>
  <si>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</si>
  <si>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</si>
  <si>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</si>
  <si>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</si>
  <si>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</si>
  <si>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</si>
  <si>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</si>
  <si>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</si>
  <si>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</si>
  <si>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</si>
  <si>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</si>
  <si>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</si>
  <si>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</si>
  <si>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</si>
  <si>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</si>
  <si>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</si>
  <si>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</si>
  <si>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</si>
  <si>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</si>
  <si>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</si>
  <si>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</si>
  <si>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</si>
  <si>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</si>
  <si>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</si>
  <si>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</si>
  <si>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</si>
  <si>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</si>
  <si>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</si>
  <si>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</si>
  <si>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</si>
  <si>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</si>
  <si>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</si>
  <si>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</si>
  <si>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</si>
  <si>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</si>
  <si>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</si>
  <si>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</si>
  <si>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</si>
  <si>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</si>
  <si>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</si>
  <si>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</si>
  <si>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</si>
  <si>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</si>
  <si>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</si>
  <si>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</si>
  <si>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</si>
  <si>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</si>
  <si>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</si>
  <si>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</si>
  <si>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</si>
  <si>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</si>
  <si>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</si>
  <si>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</si>
  <si>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</si>
  <si>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</si>
  <si>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</si>
  <si>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</si>
  <si>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</si>
  <si>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</si>
  <si>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</si>
  <si>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</si>
  <si>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</si>
  <si>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</si>
  <si>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</si>
  <si>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</si>
  <si>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</si>
  <si>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</si>
  <si>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</si>
  <si>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</si>
  <si>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</si>
  <si>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</si>
  <si>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</si>
  <si>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</si>
  <si>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</si>
  <si>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</si>
  <si>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</si>
  <si>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</si>
  <si>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</si>
  <si>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</si>
  <si>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</si>
  <si>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</si>
  <si>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</si>
  <si>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</si>
  <si>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</si>
  <si>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</si>
  <si>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</si>
  <si>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</si>
  <si>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</si>
  <si>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</si>
  <si>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</si>
  <si>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</si>
  <si>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</si>
  <si>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</si>
  <si>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</si>
  <si>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</si>
  <si>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</si>
  <si>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</si>
  <si>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</si>
  <si>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</si>
  <si>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</si>
  <si>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</si>
  <si>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</si>
  <si>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</si>
  <si>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</si>
  <si>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</si>
  <si>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</si>
  <si>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</si>
  <si>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</si>
  <si>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</si>
  <si>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</si>
  <si>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</si>
  <si>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</si>
  <si>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</si>
  <si>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</si>
  <si>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</si>
  <si>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</si>
  <si>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</si>
  <si>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</si>
  <si>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</si>
  <si>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</si>
  <si>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</si>
  <si>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</si>
  <si>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</si>
  <si>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</si>
  <si>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</si>
  <si>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</si>
  <si>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</si>
  <si>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</si>
  <si>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</si>
  <si>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</si>
  <si>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</si>
  <si>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</si>
  <si>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</si>
  <si>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</si>
  <si>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</si>
  <si>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</si>
  <si>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</si>
  <si>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</si>
  <si>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</si>
  <si>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</si>
  <si>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</si>
  <si>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</si>
  <si>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</si>
  <si>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</si>
  <si>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</si>
  <si>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</si>
  <si>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</si>
  <si>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</si>
  <si>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</si>
  <si>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</si>
  <si>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</si>
  <si>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</si>
  <si>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</si>
  <si>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</si>
  <si>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</si>
  <si>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</si>
  <si>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</si>
  <si>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</si>
  <si>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</si>
  <si>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</si>
  <si>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</si>
  <si>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</si>
  <si>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</si>
  <si>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</si>
  <si>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</si>
  <si>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</si>
  <si>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</si>
  <si>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</si>
  <si>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</si>
  <si>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</si>
  <si>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</si>
  <si>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</si>
  <si>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</si>
  <si>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</si>
  <si>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</si>
  <si>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</si>
  <si>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</si>
  <si>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</si>
  <si>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</si>
  <si>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</si>
  <si>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</si>
  <si>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</si>
  <si>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</si>
  <si>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</si>
  <si>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</si>
  <si>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</si>
  <si>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</si>
  <si>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</si>
  <si>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</si>
  <si>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</si>
  <si>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</si>
  <si>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</si>
  <si>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</si>
  <si>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</si>
  <si>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</si>
  <si>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</si>
  <si>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</si>
  <si>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</si>
  <si>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</si>
  <si>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</si>
  <si>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</si>
  <si>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</si>
  <si>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</si>
  <si>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</si>
  <si>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</si>
  <si>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</si>
  <si>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</si>
  <si>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</si>
  <si>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</si>
  <si>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</si>
  <si>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</si>
  <si>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</si>
  <si>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</si>
  <si>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</si>
  <si>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</si>
  <si>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</si>
  <si>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</si>
  <si>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</si>
  <si>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</si>
  <si>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</si>
  <si>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</si>
  <si>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</si>
  <si>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</si>
  <si>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</si>
  <si>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</si>
  <si>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</si>
  <si>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</si>
  <si>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</si>
  <si>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</si>
  <si>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</si>
  <si>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</si>
  <si>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</si>
  <si>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</si>
  <si>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</si>
  <si>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</si>
  <si>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</si>
  <si>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</si>
  <si>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</si>
  <si>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</si>
  <si>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</si>
  <si>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</si>
  <si>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</si>
  <si>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</si>
  <si>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</si>
  <si>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</si>
  <si>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</si>
  <si>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</si>
  <si>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</si>
  <si>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</si>
  <si>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</si>
  <si>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</si>
  <si>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</si>
  <si>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</si>
  <si>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</si>
  <si>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</si>
  <si>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</si>
  <si>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</si>
  <si>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</si>
  <si>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</si>
  <si>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</si>
  <si>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</si>
  <si>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</si>
  <si>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</si>
  <si>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</si>
  <si>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</si>
  <si>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</si>
  <si>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</si>
  <si>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</si>
  <si>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</si>
  <si>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</si>
  <si>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</si>
  <si>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</si>
  <si>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</si>
  <si>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</si>
  <si>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</si>
  <si>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</si>
  <si>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</si>
  <si>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</si>
  <si>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</si>
  <si>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</si>
  <si>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</si>
  <si>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</si>
  <si>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</si>
  <si>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</si>
  <si>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</si>
  <si>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</si>
  <si>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</si>
  <si>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</si>
  <si>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</si>
  <si>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</si>
  <si>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</si>
  <si>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</si>
  <si>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</si>
  <si>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</si>
  <si>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</si>
  <si>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</si>
  <si>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</si>
  <si>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</si>
  <si>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</si>
  <si>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</si>
  <si>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</si>
  <si>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</si>
  <si>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</si>
  <si>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</si>
  <si>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</si>
  <si>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</si>
  <si>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</si>
  <si>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</si>
  <si>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</si>
  <si>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</si>
  <si>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</si>
  <si>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</si>
  <si>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</si>
  <si>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</si>
  <si>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</si>
  <si>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</si>
  <si>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</si>
  <si>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</si>
  <si>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</si>
  <si>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</si>
  <si>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</si>
  <si>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</si>
  <si>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</si>
  <si>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</si>
  <si>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</si>
  <si>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</si>
  <si>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</si>
  <si>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</si>
  <si>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</si>
  <si>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</si>
  <si>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</si>
  <si>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</si>
  <si>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</si>
  <si>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</si>
  <si>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</si>
  <si>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</si>
  <si>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</si>
  <si>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</si>
  <si>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</si>
  <si>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</si>
  <si>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</si>
  <si>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</si>
  <si>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</si>
  <si>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</si>
  <si>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</si>
  <si>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</si>
  <si>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</si>
  <si>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</si>
  <si>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</si>
  <si>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</si>
  <si>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</si>
  <si>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</si>
  <si>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</si>
  <si>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</si>
  <si>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</si>
  <si>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</si>
  <si>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</si>
  <si>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</si>
  <si>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</si>
  <si>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</si>
  <si>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</si>
  <si>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</si>
  <si>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</si>
  <si>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</si>
  <si>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</si>
  <si>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</si>
  <si>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</si>
  <si>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</si>
  <si>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</si>
  <si>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</si>
  <si>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</si>
  <si>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</si>
  <si>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</si>
  <si>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</si>
  <si>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</si>
  <si>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</si>
  <si>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</si>
  <si>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</si>
  <si>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</si>
  <si>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</si>
  <si>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</si>
  <si>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</si>
  <si>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</si>
  <si>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</si>
  <si>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</si>
  <si>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</si>
  <si>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</si>
  <si>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</si>
  <si>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</si>
  <si>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</si>
  <si>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</si>
  <si>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</si>
  <si>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</si>
  <si>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</si>
  <si>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</si>
  <si>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</si>
  <si>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</si>
  <si>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</si>
  <si>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</si>
  <si>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</si>
  <si>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</si>
  <si>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</si>
  <si>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</si>
  <si>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</si>
  <si>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</si>
  <si>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</si>
  <si>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</si>
  <si>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</si>
  <si>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</si>
  <si>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</si>
  <si>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</si>
  <si>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</si>
  <si>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</si>
  <si>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</si>
  <si>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</si>
  <si>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</si>
  <si>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</si>
  <si>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</si>
  <si>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</si>
  <si>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</si>
  <si>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</si>
  <si>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</si>
  <si>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</si>
  <si>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</si>
  <si>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</si>
  <si>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</si>
  <si>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</si>
  <si>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</si>
  <si>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</si>
  <si>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</si>
  <si>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</si>
  <si>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</si>
  <si>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</si>
  <si>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</si>
  <si>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</si>
  <si>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</si>
  <si>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</si>
  <si>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</si>
  <si>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</si>
  <si>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</si>
  <si>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</si>
  <si>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</si>
  <si>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</si>
  <si>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</si>
  <si>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</si>
  <si>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</si>
  <si>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</si>
  <si>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</si>
  <si>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</si>
  <si>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</si>
  <si>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</si>
  <si>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</si>
  <si>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</si>
  <si>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</si>
  <si>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</si>
  <si>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</si>
  <si>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</si>
  <si>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</si>
  <si>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</si>
  <si>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</si>
  <si>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</si>
  <si>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</si>
  <si>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</si>
  <si>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</si>
  <si>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</si>
  <si>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</si>
  <si>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</si>
  <si>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</si>
  <si>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</si>
  <si>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</si>
  <si>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</si>
  <si>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</si>
  <si>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</si>
  <si>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</si>
  <si>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</si>
  <si>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</si>
  <si>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</si>
  <si>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</si>
  <si>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</si>
  <si>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</si>
  <si>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</si>
  <si>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</si>
  <si>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</si>
  <si>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</si>
  <si>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</si>
  <si>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</si>
  <si>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</si>
  <si>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</si>
  <si>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</si>
  <si>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</si>
  <si>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</si>
  <si>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</si>
  <si>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</si>
  <si>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</si>
  <si>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</si>
  <si>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</si>
  <si>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</si>
  <si>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</si>
  <si>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</si>
  <si>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</si>
  <si>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</si>
  <si>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</si>
  <si>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</si>
  <si>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</si>
  <si>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</si>
  <si>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</si>
  <si>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</si>
  <si>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</si>
  <si>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</si>
  <si>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</si>
  <si>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</si>
  <si>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</si>
  <si>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</si>
  <si>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</si>
  <si>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</si>
  <si>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</si>
  <si>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</si>
  <si>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</si>
  <si>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</si>
  <si>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</si>
  <si>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</si>
  <si>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</si>
  <si>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</si>
  <si>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</si>
  <si>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</si>
  <si>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</si>
  <si>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</si>
  <si>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</si>
  <si>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</si>
  <si>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</si>
  <si>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</si>
  <si>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</si>
  <si>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</si>
  <si>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</si>
  <si>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</si>
  <si>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</si>
  <si>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</si>
  <si>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</si>
  <si>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</si>
  <si>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</si>
  <si>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</si>
  <si>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</si>
  <si>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</si>
  <si>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</si>
  <si>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</si>
  <si>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</si>
  <si>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</si>
  <si>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</si>
  <si>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</si>
  <si>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</si>
  <si>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</si>
  <si>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</si>
  <si>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</si>
  <si>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</si>
  <si>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</si>
  <si>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</si>
  <si>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</si>
  <si>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</si>
  <si>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</si>
  <si>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</si>
  <si>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</si>
  <si>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</si>
  <si>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</si>
  <si>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</si>
  <si>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</si>
  <si>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</si>
  <si>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</si>
  <si>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</si>
  <si>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</si>
  <si>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</si>
  <si>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</si>
  <si>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</si>
  <si>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</si>
  <si>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</si>
  <si>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</si>
  <si>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</si>
  <si>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</si>
  <si>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</si>
  <si>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</si>
  <si>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</si>
  <si>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</si>
  <si>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</si>
  <si>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</si>
  <si>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</si>
  <si>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</si>
  <si>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</si>
  <si>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</si>
  <si>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</si>
  <si>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</si>
  <si>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</si>
  <si>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</si>
  <si>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</si>
  <si>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</si>
  <si>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</si>
  <si>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</si>
  <si>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</si>
  <si>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</si>
  <si>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</si>
  <si>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</si>
  <si>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</si>
  <si>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</si>
  <si>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</si>
  <si>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</si>
  <si>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</si>
  <si>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</si>
  <si>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</si>
  <si>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</si>
  <si>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</si>
  <si>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</si>
  <si>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</si>
  <si>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</si>
  <si>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</si>
  <si>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</si>
  <si>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</si>
  <si>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</si>
  <si>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</si>
  <si>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</si>
  <si>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</si>
  <si>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</si>
  <si>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</si>
  <si>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</si>
  <si>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</si>
  <si>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</si>
  <si>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</si>
  <si>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</si>
  <si>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</si>
  <si>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</si>
  <si>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</si>
  <si>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</si>
  <si>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</si>
  <si>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</si>
  <si>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</si>
  <si>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</si>
  <si>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</si>
  <si>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</si>
  <si>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</si>
  <si>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</si>
  <si>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</si>
  <si>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</si>
  <si>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</si>
  <si>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</si>
  <si>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</si>
  <si>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</si>
  <si>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</si>
  <si>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</si>
  <si>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</si>
  <si>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</si>
  <si>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</si>
  <si>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</si>
  <si>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</si>
  <si>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</si>
  <si>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</si>
  <si>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</si>
  <si>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</si>
  <si>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</si>
  <si>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</si>
  <si>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</si>
  <si>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</si>
  <si>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</si>
  <si>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</si>
  <si>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</si>
  <si>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</si>
  <si>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</si>
  <si>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</si>
  <si>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</si>
  <si>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</si>
  <si>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</si>
  <si>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</si>
  <si>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</si>
  <si>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</si>
  <si>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</si>
  <si>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</si>
  <si>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</si>
  <si>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</si>
  <si>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</si>
  <si>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</si>
  <si>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</si>
  <si>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</si>
  <si>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</si>
  <si>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</si>
  <si>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</si>
  <si>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</si>
  <si>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</si>
  <si>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</si>
  <si>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</si>
  <si>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</si>
  <si>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</si>
  <si>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</si>
  <si>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</si>
  <si>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</si>
  <si>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</si>
  <si>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</si>
  <si>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</si>
  <si>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</si>
  <si>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</si>
  <si>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</si>
  <si>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</si>
  <si>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</si>
  <si>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</si>
  <si>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</si>
  <si>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</si>
  <si>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</si>
  <si>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</si>
  <si>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</si>
  <si>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</si>
  <si>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</si>
  <si>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</si>
  <si>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</si>
  <si>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</si>
  <si>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</si>
  <si>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</si>
  <si>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</si>
  <si>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</si>
  <si>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</si>
  <si>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</si>
  <si>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</si>
  <si>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</si>
  <si>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</si>
  <si>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</si>
  <si>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</si>
  <si>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</si>
  <si>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</si>
  <si>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</si>
  <si>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</si>
  <si>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</si>
  <si>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</si>
  <si>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</si>
  <si>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</si>
  <si>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</si>
  <si>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</si>
  <si>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</si>
  <si>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</si>
  <si>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</si>
  <si>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</si>
  <si>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</si>
  <si>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</si>
  <si>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</si>
  <si>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</si>
  <si>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</si>
  <si>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</si>
  <si>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</si>
  <si>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</si>
  <si>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</si>
  <si>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</si>
  <si>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</si>
  <si>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</si>
  <si>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</si>
  <si>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</si>
  <si>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</si>
  <si>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</si>
  <si>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</si>
  <si>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</si>
  <si>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</si>
  <si>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</si>
  <si>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</si>
  <si>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</si>
  <si>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</si>
  <si>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</si>
  <si>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</si>
  <si>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</si>
  <si>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</si>
  <si>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</si>
  <si>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</si>
  <si>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</si>
  <si>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</si>
  <si>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</si>
  <si>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</si>
  <si>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</si>
  <si>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</si>
  <si>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</si>
  <si>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</si>
  <si>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</si>
  <si>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</si>
  <si>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</si>
  <si>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</si>
  <si>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</si>
  <si>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</si>
  <si>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</si>
  <si>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</si>
  <si>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</si>
  <si>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</si>
  <si>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</si>
  <si>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</si>
  <si>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</si>
  <si>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</si>
  <si>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</si>
  <si>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</si>
  <si>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</si>
  <si>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</si>
  <si>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</si>
  <si>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</si>
  <si>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</si>
  <si>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</si>
  <si>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</si>
  <si>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</si>
  <si>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</si>
  <si>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</si>
  <si>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</si>
  <si>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</si>
  <si>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</si>
  <si>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</si>
  <si>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</si>
  <si>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</si>
  <si>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</si>
  <si>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</si>
  <si>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</si>
  <si>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</si>
  <si>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</si>
  <si>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</si>
  <si>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</si>
  <si>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</si>
  <si>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</si>
  <si>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</si>
  <si>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</si>
  <si>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</si>
  <si>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</si>
  <si>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</si>
  <si>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</si>
  <si>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</si>
  <si>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</si>
  <si>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</si>
  <si>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</si>
  <si>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</si>
  <si>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</si>
  <si>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</si>
  <si>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</si>
  <si>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</si>
  <si>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</si>
  <si>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</si>
  <si>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</si>
  <si>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</si>
  <si>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</si>
  <si>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</si>
  <si>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</si>
  <si>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</si>
  <si>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</si>
  <si>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</si>
  <si>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</si>
  <si>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</si>
  <si>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</si>
  <si>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</si>
  <si>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</si>
  <si>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</si>
  <si>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</si>
  <si>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</si>
  <si>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</si>
  <si>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</si>
  <si>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</si>
  <si>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</si>
  <si>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</si>
  <si>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</si>
  <si>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</si>
  <si>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</si>
  <si>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</si>
  <si>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</si>
  <si>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</si>
  <si>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</si>
  <si>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</si>
  <si>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</si>
  <si>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</si>
  <si>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</si>
  <si>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</si>
  <si>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</si>
  <si>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</si>
  <si>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</si>
  <si>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</si>
  <si>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</si>
  <si>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</si>
  <si>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</si>
  <si>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</si>
  <si>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</si>
  <si>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</si>
  <si>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</si>
  <si>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</si>
  <si>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</si>
  <si>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</si>
  <si>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</si>
  <si>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</si>
  <si>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</si>
  <si>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</si>
  <si>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</si>
  <si>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</si>
  <si>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</si>
  <si>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</si>
  <si>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</si>
  <si>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</si>
  <si>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</si>
  <si>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</si>
  <si>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</si>
  <si>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</si>
  <si>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</si>
  <si>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</si>
  <si>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</si>
  <si>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</si>
  <si>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</si>
  <si>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</si>
  <si>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</si>
  <si>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</si>
  <si>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</si>
  <si>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</si>
  <si>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</si>
  <si>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</si>
  <si>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</si>
  <si>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</si>
  <si>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</si>
  <si>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</si>
  <si>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</si>
  <si>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</si>
  <si>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</si>
  <si>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</si>
  <si>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</si>
  <si>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</si>
  <si>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</si>
  <si>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</si>
  <si>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</si>
  <si>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</si>
  <si>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</si>
  <si>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</si>
  <si>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</si>
  <si>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</si>
  <si>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</si>
  <si>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</si>
  <si>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</si>
  <si>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</si>
  <si>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</si>
  <si>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</si>
  <si>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</si>
  <si>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</si>
  <si>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</si>
  <si>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</si>
  <si>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</si>
  <si>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</si>
  <si>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</si>
  <si>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</si>
  <si>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</si>
  <si>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</si>
  <si>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</si>
  <si>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</si>
  <si>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</si>
  <si>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</si>
  <si>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</si>
  <si>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</si>
  <si>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</si>
  <si>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</si>
  <si>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</si>
  <si>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</si>
  <si>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</si>
  <si>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</si>
  <si>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</si>
  <si>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</si>
  <si>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</si>
  <si>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</si>
  <si>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</si>
  <si>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</si>
  <si>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</si>
  <si>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</si>
  <si>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</si>
  <si>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</si>
  <si>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</si>
  <si>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</si>
  <si>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</si>
  <si>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</si>
  <si>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</si>
  <si>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</si>
  <si>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</si>
  <si>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</si>
  <si>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</si>
  <si>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</si>
  <si>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</si>
  <si>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</si>
  <si>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</si>
  <si>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</si>
  <si>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</si>
  <si>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</si>
  <si>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</si>
  <si>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</si>
  <si>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</si>
  <si>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</si>
  <si>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</si>
  <si>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</si>
  <si>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</si>
  <si>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</si>
  <si>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</si>
  <si>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</si>
  <si>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</si>
  <si>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</si>
  <si>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</si>
  <si>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</si>
  <si>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</si>
  <si>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</si>
  <si>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</si>
  <si>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</si>
  <si>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</si>
  <si>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</si>
  <si>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</si>
  <si>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</si>
  <si>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</si>
  <si>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</si>
  <si>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</si>
  <si>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</si>
  <si>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</si>
  <si>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</si>
  <si>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</si>
  <si>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</si>
  <si>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</si>
  <si>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</si>
  <si>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</si>
  <si>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</si>
  <si>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</si>
  <si>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</si>
  <si>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</si>
  <si>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</si>
  <si>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</si>
  <si>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</si>
  <si>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</si>
  <si>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</si>
  <si>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</si>
  <si>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</si>
  <si>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</si>
  <si>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</si>
  <si>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</si>
  <si>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</si>
  <si>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</si>
  <si>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</si>
  <si>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</si>
  <si>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</si>
  <si>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</si>
  <si>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</si>
  <si>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</si>
  <si>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</si>
  <si>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</si>
  <si>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</si>
  <si>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</si>
  <si>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</si>
  <si>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</si>
  <si>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</si>
  <si>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</si>
  <si>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</si>
  <si>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</si>
  <si>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</si>
  <si>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</si>
  <si>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</si>
  <si>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</si>
  <si>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</si>
  <si>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</si>
  <si>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</si>
  <si>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</si>
  <si>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</si>
  <si>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</si>
  <si>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</si>
  <si>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</si>
  <si>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</si>
  <si>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</si>
  <si>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</si>
  <si>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</si>
  <si>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</si>
  <si>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</si>
  <si>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</si>
  <si>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</si>
  <si>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</si>
  <si>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</si>
  <si>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</si>
  <si>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</si>
  <si>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</si>
  <si>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</si>
  <si>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</si>
  <si>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</si>
  <si>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</si>
  <si>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</si>
  <si>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</si>
  <si>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</si>
  <si>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</si>
  <si>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</si>
  <si>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</si>
  <si>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</si>
  <si>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</si>
  <si>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</si>
  <si>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</si>
  <si>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</si>
  <si>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</si>
  <si>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</si>
  <si>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</si>
  <si>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</si>
  <si>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</si>
  <si>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</si>
  <si>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</si>
  <si>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</si>
  <si>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</si>
  <si>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</si>
  <si>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</si>
  <si>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</si>
  <si>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</si>
  <si>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</si>
  <si>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</si>
  <si>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</si>
  <si>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</si>
  <si>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</si>
  <si>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</si>
  <si>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</si>
  <si>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</si>
  <si>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</si>
  <si>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</si>
  <si>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</si>
  <si>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</si>
  <si>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</si>
  <si>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</si>
  <si>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</si>
  <si>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</si>
  <si>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</si>
  <si>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</si>
  <si>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</si>
  <si>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</si>
  <si>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</si>
  <si>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</si>
  <si>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</si>
  <si>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</si>
  <si>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</si>
  <si>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</si>
  <si>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</si>
  <si>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</si>
  <si>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</si>
  <si>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</si>
  <si>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</si>
  <si>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</si>
  <si>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</si>
  <si>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</si>
  <si>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</si>
  <si>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</si>
  <si>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</si>
  <si>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</si>
  <si>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</si>
  <si>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</si>
  <si>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</si>
  <si>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</si>
  <si>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</si>
  <si>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</si>
  <si>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</si>
  <si>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</si>
  <si>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</si>
  <si>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</si>
  <si>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</si>
  <si>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</si>
  <si>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</si>
  <si>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</si>
  <si>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</si>
  <si>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</si>
  <si>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</si>
  <si>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</si>
  <si>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</si>
  <si>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</si>
  <si>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</si>
  <si>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</si>
  <si>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</si>
  <si>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</si>
  <si>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</si>
  <si>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</si>
  <si>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</si>
  <si>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</si>
  <si>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</si>
  <si>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</si>
  <si>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</si>
  <si>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</si>
  <si>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</si>
  <si>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</si>
  <si>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</si>
  <si>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</si>
  <si>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</si>
  <si>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</si>
  <si>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</si>
  <si>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</si>
  <si>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</si>
  <si>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</si>
  <si>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</si>
  <si>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</si>
  <si>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</si>
  <si>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</si>
  <si>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</si>
  <si>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</si>
  <si>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</si>
  <si>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</si>
  <si>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</si>
  <si>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</si>
  <si>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</si>
  <si>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</si>
  <si>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</si>
  <si>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</si>
  <si>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</si>
  <si>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</si>
  <si>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</si>
  <si>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</si>
  <si>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</si>
  <si>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</si>
  <si>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</si>
  <si>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</si>
  <si>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</si>
  <si>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</si>
  <si>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</si>
  <si>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</si>
  <si>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</si>
  <si>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</si>
  <si>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</si>
  <si>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</si>
  <si>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</si>
  <si>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</si>
  <si>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</si>
  <si>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</si>
  <si>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</si>
  <si>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</si>
  <si>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</si>
  <si>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</si>
  <si>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</si>
  <si>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</si>
  <si>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</si>
  <si>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</si>
  <si>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</si>
  <si>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</si>
  <si>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</si>
  <si>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</si>
  <si>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</si>
  <si>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</si>
  <si>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</si>
  <si>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</si>
  <si>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</si>
  <si>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</si>
  <si>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</si>
  <si>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</si>
  <si>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</si>
  <si>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</si>
  <si>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</si>
  <si>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</si>
  <si>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</si>
  <si>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</si>
  <si>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</si>
  <si>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</si>
  <si>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</si>
  <si>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</si>
  <si>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</si>
  <si>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</si>
  <si>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</si>
  <si>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</si>
  <si>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</si>
  <si>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</si>
  <si>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</si>
  <si>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</si>
  <si>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</si>
  <si>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</si>
  <si>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</si>
  <si>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</si>
  <si>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</si>
  <si>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</si>
  <si>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</si>
  <si>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</si>
  <si>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</si>
  <si>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</si>
  <si>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</si>
  <si>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</si>
  <si>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</si>
  <si>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</si>
  <si>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</si>
  <si>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</si>
  <si>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</si>
  <si>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</si>
  <si>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</si>
  <si>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</si>
  <si>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</si>
  <si>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</si>
  <si>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</si>
  <si>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</si>
  <si>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</si>
  <si>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</si>
  <si>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</si>
  <si>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</si>
  <si>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</si>
  <si>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</si>
  <si>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</si>
  <si>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</si>
  <si>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</si>
  <si>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</si>
  <si>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</si>
  <si>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</si>
  <si>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</si>
  <si>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</si>
  <si>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</si>
  <si>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</si>
  <si>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</si>
  <si>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</si>
  <si>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</si>
  <si>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</si>
  <si>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</si>
  <si>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</si>
  <si>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</si>
  <si>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</si>
  <si>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</si>
  <si>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</si>
  <si>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</si>
  <si>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</si>
  <si>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</si>
  <si>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</si>
  <si>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</si>
  <si>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</si>
  <si>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</si>
  <si>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</si>
  <si>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</si>
  <si>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</si>
  <si>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</si>
  <si>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</si>
  <si>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</si>
  <si>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</si>
  <si>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</si>
  <si>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</si>
  <si>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</si>
  <si>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</si>
  <si>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</si>
  <si>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</si>
  <si>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</si>
  <si>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</si>
  <si>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</si>
  <si>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</si>
  <si>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</si>
  <si>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</si>
  <si>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</si>
  <si>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</si>
  <si>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</si>
  <si>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</si>
  <si>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</si>
  <si>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</si>
  <si>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</si>
  <si>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</si>
  <si>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</si>
  <si>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</si>
  <si>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</si>
  <si>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</si>
  <si>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</si>
  <si>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</si>
  <si>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</si>
  <si>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</si>
  <si>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</si>
  <si>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</si>
  <si>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</si>
  <si>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</si>
  <si>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</si>
  <si>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</si>
  <si>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</si>
  <si>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</si>
  <si>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</si>
  <si>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</si>
  <si>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</si>
  <si>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</si>
  <si>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</si>
  <si>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</si>
  <si>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</si>
  <si>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</si>
  <si>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</si>
  <si>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</si>
  <si>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</si>
  <si>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</si>
  <si>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</si>
  <si>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</si>
  <si>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</si>
  <si>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</si>
  <si>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</si>
  <si>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</si>
  <si>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</si>
  <si>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</si>
  <si>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</si>
  <si>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</si>
  <si>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</si>
  <si>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</si>
  <si>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</si>
  <si>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</si>
  <si>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</si>
  <si>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</si>
  <si>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</si>
  <si>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</si>
  <si>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</si>
  <si>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</si>
  <si>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</si>
  <si>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</si>
  <si>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</si>
  <si>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</si>
  <si>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</si>
  <si>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</si>
  <si>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</si>
  <si>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</si>
  <si>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</si>
  <si>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</si>
  <si>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</si>
  <si>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</si>
  <si>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</si>
  <si>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</si>
  <si>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</si>
  <si>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</si>
  <si>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</si>
  <si>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</si>
  <si>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</si>
  <si>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</si>
  <si>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</si>
  <si>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</si>
  <si>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</si>
  <si>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</si>
  <si>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</si>
  <si>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</si>
  <si>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</si>
  <si>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</si>
  <si>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</si>
  <si>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</si>
  <si>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</si>
  <si>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</si>
  <si>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</si>
  <si>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</si>
  <si>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</si>
  <si>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</si>
  <si>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</si>
  <si>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</si>
  <si>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</si>
  <si>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</si>
  <si>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</si>
  <si>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</si>
  <si>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</si>
  <si>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</si>
  <si>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</si>
  <si>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</si>
  <si>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</si>
  <si>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</si>
  <si>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</si>
  <si>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</si>
  <si>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</si>
  <si>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</si>
  <si>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</si>
  <si>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</si>
  <si>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</si>
  <si>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</si>
  <si>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</si>
  <si>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</si>
  <si>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</si>
  <si>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</si>
  <si>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</si>
  <si>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</si>
  <si>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</si>
  <si>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</si>
  <si>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</si>
  <si>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</si>
  <si>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</si>
  <si>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</si>
  <si>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</si>
  <si>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</si>
  <si>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</si>
  <si>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</si>
  <si>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</si>
  <si>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</si>
  <si>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</si>
  <si>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</si>
  <si>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</si>
  <si>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</si>
  <si>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</si>
  <si>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</si>
  <si>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</si>
  <si>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</si>
  <si>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</si>
  <si>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</si>
  <si>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</si>
  <si>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</si>
  <si>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</si>
  <si>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</si>
  <si>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</si>
  <si>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</si>
  <si>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</si>
  <si>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</si>
  <si>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</si>
  <si>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</si>
  <si>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</si>
  <si>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</si>
  <si>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</si>
  <si>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</si>
  <si>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</si>
  <si>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</si>
  <si>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</si>
  <si>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</si>
  <si>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</si>
  <si>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</si>
  <si>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</si>
  <si>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</si>
  <si>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</si>
  <si>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</si>
  <si>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</si>
  <si>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</si>
  <si>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</si>
  <si>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</si>
  <si>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</si>
  <si>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</si>
  <si>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</si>
  <si>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</si>
  <si>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</si>
  <si>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</si>
  <si>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</si>
  <si>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</si>
  <si>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</si>
  <si>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</si>
  <si>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</si>
  <si>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</si>
  <si>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</si>
  <si>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</si>
  <si>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</si>
  <si>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</si>
  <si>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</si>
  <si>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</si>
  <si>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</si>
  <si>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</si>
  <si>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</si>
  <si>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</si>
  <si>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</si>
  <si>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</si>
  <si>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</si>
  <si>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</si>
  <si>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</si>
  <si>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</si>
  <si>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</si>
  <si>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</si>
  <si>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</si>
  <si>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</si>
  <si>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</si>
  <si>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</si>
  <si>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</si>
  <si>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</si>
  <si>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</si>
  <si>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</si>
  <si>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</si>
  <si>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</si>
  <si>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</si>
  <si>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</si>
  <si>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</si>
  <si>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</si>
  <si>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</si>
  <si>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</si>
  <si>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</si>
  <si>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</si>
  <si>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</si>
  <si>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</si>
  <si>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</si>
  <si>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</si>
  <si>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</si>
  <si>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</si>
  <si>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</si>
  <si>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</si>
  <si>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</si>
  <si>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</si>
  <si>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</si>
  <si>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</si>
  <si>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</si>
  <si>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</si>
  <si>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</si>
  <si>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</si>
  <si>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</si>
  <si>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</si>
  <si>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</si>
  <si>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</si>
  <si>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</si>
  <si>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</si>
  <si>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</si>
  <si>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</si>
  <si>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</si>
  <si>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</si>
  <si>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</si>
  <si>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</si>
  <si>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</si>
  <si>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</si>
  <si>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</si>
  <si>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</si>
  <si>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</si>
  <si>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</si>
  <si>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</si>
  <si>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</si>
  <si>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</si>
  <si>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</si>
  <si>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</si>
  <si>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</si>
  <si>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</si>
  <si>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</si>
  <si>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</si>
  <si>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</si>
  <si>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</si>
  <si>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</si>
  <si>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</si>
  <si>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</si>
  <si>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</si>
  <si>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</si>
  <si>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</si>
  <si>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</si>
  <si>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</si>
  <si>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</si>
  <si>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</si>
  <si>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</si>
  <si>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</si>
  <si>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</si>
  <si>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</si>
  <si>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</si>
  <si>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</si>
  <si>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</si>
  <si>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</si>
  <si>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</si>
  <si>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</si>
  <si>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</si>
  <si>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</si>
  <si>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</si>
  <si>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</si>
  <si>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</si>
  <si>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</si>
  <si>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</si>
  <si>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</si>
  <si>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</si>
  <si>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</si>
  <si>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</si>
  <si>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</si>
  <si>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</si>
  <si>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</si>
  <si>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</si>
  <si>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</si>
  <si>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</si>
  <si>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</si>
  <si>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</si>
  <si>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</si>
  <si>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</si>
  <si>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</si>
  <si>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</si>
  <si>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</si>
  <si>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</si>
  <si>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</si>
  <si>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</si>
  <si>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</si>
  <si>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</si>
  <si>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</si>
  <si>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</si>
  <si>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</si>
  <si>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</si>
  <si>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</si>
  <si>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</si>
  <si>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</si>
  <si>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</si>
  <si>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</si>
  <si>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</si>
  <si>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</si>
  <si>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</si>
  <si>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</si>
  <si>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</si>
  <si>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</si>
  <si>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</si>
  <si>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</si>
  <si>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</si>
  <si>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</si>
  <si>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</si>
  <si>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</si>
  <si>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</si>
  <si>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</si>
  <si>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</si>
  <si>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</si>
  <si>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</si>
  <si>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</si>
  <si>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</si>
  <si>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</si>
  <si>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</si>
  <si>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</si>
  <si>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</si>
  <si>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</si>
  <si>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</si>
  <si>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</si>
  <si>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</si>
  <si>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</si>
  <si>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</si>
  <si>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</si>
  <si>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</si>
  <si>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</si>
  <si>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</si>
  <si>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</si>
  <si>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</si>
  <si>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</si>
  <si>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</si>
  <si>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</si>
  <si>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</si>
  <si>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</si>
  <si>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</si>
  <si>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</si>
  <si>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</si>
  <si>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</si>
  <si>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</si>
  <si>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</si>
  <si>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</si>
  <si>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</si>
  <si>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</si>
  <si>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</si>
  <si>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</si>
  <si>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</si>
  <si>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</si>
  <si>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</si>
  <si>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</si>
  <si>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</si>
  <si>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</si>
  <si>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</si>
  <si>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</si>
  <si>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</si>
  <si>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</si>
  <si>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</si>
  <si>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</si>
  <si>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</si>
  <si>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</si>
  <si>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</si>
  <si>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</si>
  <si>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</si>
  <si>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</si>
  <si>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</si>
  <si>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</si>
  <si>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</si>
  <si>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</si>
  <si>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</si>
  <si>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</si>
  <si>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</si>
  <si>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</si>
  <si>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</si>
  <si>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</si>
  <si>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</si>
  <si>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</si>
  <si>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</si>
  <si>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</si>
  <si>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</si>
  <si>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</si>
  <si>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</si>
  <si>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</si>
  <si>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</si>
  <si>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</si>
  <si>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</si>
  <si>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</si>
  <si>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</si>
  <si>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</si>
  <si>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</si>
  <si>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</si>
  <si>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</si>
  <si>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</si>
  <si>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</si>
  <si>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</si>
  <si>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</si>
  <si>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</si>
  <si>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</si>
  <si>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</si>
  <si>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</si>
  <si>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</si>
  <si>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</si>
  <si>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</si>
  <si>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</si>
  <si>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</si>
  <si>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</si>
  <si>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</si>
  <si>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</si>
  <si>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</si>
  <si>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</si>
  <si>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</si>
  <si>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</si>
  <si>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</si>
  <si>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</si>
  <si>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</si>
  <si>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</si>
  <si>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</si>
  <si>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</si>
  <si>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</si>
  <si>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</si>
  <si>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</si>
  <si>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</si>
  <si>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</si>
  <si>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</si>
  <si>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</si>
  <si>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</si>
  <si>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</si>
  <si>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</si>
  <si>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</si>
  <si>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</si>
  <si>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</si>
  <si>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</si>
  <si>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</si>
  <si>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</si>
  <si>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</si>
  <si>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</si>
  <si>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</si>
  <si>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</si>
  <si>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</si>
  <si>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</si>
  <si>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</si>
  <si>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</si>
  <si>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</si>
  <si>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</si>
  <si>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</si>
  <si>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</si>
  <si>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</si>
  <si>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</si>
  <si>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</si>
  <si>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</si>
  <si>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</si>
  <si>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</si>
  <si>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</si>
  <si>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</si>
  <si>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</si>
  <si>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</si>
  <si>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</si>
  <si>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</si>
  <si>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</si>
  <si>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</si>
  <si>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</si>
  <si>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</si>
  <si>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</si>
  <si>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</si>
  <si>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</si>
  <si>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</si>
  <si>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</si>
  <si>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</si>
  <si>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</si>
  <si>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</si>
  <si>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</si>
  <si>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</si>
  <si>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</si>
  <si>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</si>
  <si>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</si>
  <si>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</si>
  <si>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</si>
  <si>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</si>
  <si>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</si>
  <si>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</si>
  <si>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</si>
  <si>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</si>
  <si>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</si>
  <si>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</si>
  <si>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</si>
  <si>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</si>
  <si>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</si>
  <si>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</si>
  <si>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</si>
  <si>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</si>
  <si>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</si>
  <si>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</si>
  <si>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</si>
  <si>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</si>
  <si>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</si>
  <si>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</si>
  <si>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</si>
  <si>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</si>
  <si>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</si>
  <si>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</si>
  <si>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</si>
  <si>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</si>
  <si>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</si>
  <si>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</si>
  <si>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</si>
  <si>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</si>
  <si>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</si>
  <si>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</si>
  <si>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</si>
  <si>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</si>
  <si>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</si>
  <si>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</si>
  <si>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</si>
  <si>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</si>
  <si>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</si>
  <si>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</si>
  <si>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</si>
  <si>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</si>
  <si>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</si>
  <si>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</si>
  <si>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</si>
  <si>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</si>
  <si>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</si>
  <si>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</si>
  <si>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</si>
  <si>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</si>
  <si>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</si>
  <si>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</si>
  <si>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</si>
  <si>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</si>
  <si>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</si>
  <si>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</si>
  <si>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</si>
  <si>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</si>
  <si>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</si>
  <si>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</si>
  <si>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</si>
  <si>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</si>
  <si>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</si>
  <si>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</si>
  <si>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</si>
  <si>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</si>
  <si>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</si>
  <si>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</si>
  <si>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</si>
  <si>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</si>
  <si>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</si>
  <si>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</si>
  <si>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</si>
  <si>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</si>
  <si>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</si>
  <si>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</si>
  <si>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</si>
  <si>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</si>
  <si>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</si>
  <si>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</si>
  <si>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</si>
  <si>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</si>
  <si>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</si>
  <si>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</si>
  <si>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</si>
  <si>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</si>
  <si>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</si>
  <si>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</si>
  <si>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</si>
  <si>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</si>
  <si>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</si>
  <si>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</si>
  <si>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</si>
  <si>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</si>
  <si>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</si>
  <si>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</si>
  <si>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</si>
  <si>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</si>
  <si>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</si>
  <si>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</si>
  <si>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</si>
  <si>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</si>
  <si>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</si>
  <si>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</si>
  <si>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</si>
  <si>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</si>
  <si>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</si>
  <si>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</si>
  <si>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</si>
  <si>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</si>
  <si>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</si>
  <si>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</si>
  <si>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</si>
  <si>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</si>
  <si>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</si>
  <si>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</si>
  <si>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</si>
  <si>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</si>
  <si>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</si>
  <si>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</si>
  <si>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</si>
  <si>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</si>
  <si>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</si>
  <si>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</si>
  <si>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</si>
  <si>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</si>
  <si>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</si>
  <si>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</si>
  <si>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</si>
  <si>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</si>
  <si>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</si>
  <si>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</si>
  <si>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</si>
  <si>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</si>
  <si>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</si>
  <si>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</si>
  <si>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</si>
  <si>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</si>
  <si>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</si>
  <si>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</si>
  <si>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</si>
  <si>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</si>
  <si>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</si>
  <si>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</si>
  <si>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</si>
  <si>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</si>
  <si>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</si>
  <si>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</si>
  <si>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</si>
  <si>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</si>
  <si>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</si>
  <si>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</si>
  <si>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</si>
  <si>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</si>
  <si>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</si>
  <si>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</si>
  <si>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</si>
  <si>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</si>
  <si>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</si>
  <si>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</si>
  <si>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</si>
  <si>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</si>
  <si>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</si>
  <si>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</si>
  <si>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</si>
  <si>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</si>
  <si>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</si>
  <si>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</si>
  <si>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</si>
  <si>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</si>
  <si>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</si>
  <si>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</si>
  <si>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</si>
  <si>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</si>
  <si>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</si>
  <si>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</si>
  <si>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</si>
  <si>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</si>
  <si>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</si>
  <si>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</si>
  <si>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</si>
  <si>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</si>
  <si>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</si>
  <si>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</si>
  <si>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</si>
  <si>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</si>
  <si>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</si>
  <si>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</si>
  <si>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</si>
  <si>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</si>
  <si>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</si>
  <si>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</si>
  <si>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</si>
  <si>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</si>
  <si>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</si>
  <si>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</si>
  <si>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</si>
  <si>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</si>
  <si>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</si>
  <si>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</si>
  <si>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</si>
  <si>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</si>
  <si>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</si>
  <si>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</si>
  <si>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</si>
  <si>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</si>
  <si>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</si>
  <si>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</si>
  <si>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</si>
  <si>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</si>
  <si>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</si>
  <si>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</si>
  <si>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</si>
  <si>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</si>
  <si>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</si>
  <si>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</si>
  <si>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</si>
  <si>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</si>
  <si>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</si>
  <si>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</si>
  <si>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</si>
  <si>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</si>
  <si>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</si>
  <si>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</si>
  <si>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</si>
  <si>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</si>
  <si>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</si>
  <si>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</si>
  <si>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</si>
  <si>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</si>
  <si>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</si>
  <si>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</si>
  <si>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</si>
  <si>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</si>
  <si>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</si>
  <si>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</si>
  <si>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</si>
  <si>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</si>
  <si>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</si>
  <si>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</si>
  <si>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</si>
  <si>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</si>
  <si>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</si>
  <si>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</si>
  <si>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</si>
  <si>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</si>
  <si>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</si>
  <si>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</si>
  <si>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</si>
  <si>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</si>
  <si>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</si>
  <si>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</si>
  <si>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</si>
  <si>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</si>
  <si>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</si>
  <si>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</si>
  <si>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</si>
  <si>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</si>
  <si>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</si>
  <si>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</si>
  <si>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</si>
  <si>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</si>
  <si>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</si>
  <si>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</si>
  <si>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</si>
  <si>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</si>
  <si>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</si>
  <si>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</si>
  <si>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</si>
  <si>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</si>
  <si>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</si>
  <si>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</si>
  <si>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</si>
  <si>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</si>
  <si>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</si>
  <si>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</si>
  <si>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</si>
  <si>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</si>
  <si>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</si>
  <si>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</si>
  <si>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</si>
  <si>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</si>
  <si>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</si>
  <si>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</si>
  <si>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</si>
  <si>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</si>
  <si>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</si>
  <si>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</si>
  <si>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</si>
  <si>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</si>
  <si>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</si>
  <si>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</si>
  <si>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</si>
  <si>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</si>
  <si>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</si>
  <si>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</si>
  <si>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</si>
  <si>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</si>
  <si>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</si>
  <si>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</si>
  <si>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</si>
  <si>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</si>
  <si>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</si>
  <si>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</si>
  <si>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</si>
  <si>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</si>
  <si>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</si>
  <si>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</si>
  <si>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</si>
  <si>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</si>
  <si>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</si>
  <si>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</si>
  <si>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</si>
  <si>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</si>
  <si>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</si>
  <si>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</si>
  <si>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</si>
  <si>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</si>
  <si>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</si>
  <si>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</si>
  <si>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</si>
  <si>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</si>
  <si>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</si>
  <si>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</si>
  <si>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</si>
  <si>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</si>
  <si>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</si>
  <si>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</si>
  <si>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</si>
  <si>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</si>
  <si>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</si>
  <si>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</si>
  <si>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</si>
  <si>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</si>
  <si>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</si>
  <si>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</si>
  <si>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</si>
  <si>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</si>
  <si>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</si>
  <si>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</si>
  <si>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</si>
  <si>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</si>
  <si>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</si>
  <si>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</si>
  <si>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</si>
  <si>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</si>
  <si>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</si>
  <si>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</si>
  <si>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</si>
  <si>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</si>
  <si>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</si>
  <si>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</si>
  <si>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</si>
  <si>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</si>
  <si>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</si>
  <si>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</si>
  <si>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</si>
  <si>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</si>
  <si>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</si>
  <si>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</si>
  <si>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</si>
  <si>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</si>
  <si>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</si>
  <si>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</si>
  <si>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</si>
  <si>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</si>
  <si>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</si>
  <si>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</si>
  <si>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</si>
  <si>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</si>
  <si>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</si>
  <si>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</si>
  <si>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</si>
  <si>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</si>
  <si>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</si>
  <si>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</si>
  <si>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</si>
  <si>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</si>
  <si>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</si>
  <si>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</si>
  <si>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</si>
  <si>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</si>
  <si>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</si>
  <si>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</si>
  <si>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</si>
  <si>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</si>
  <si>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</si>
  <si>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</si>
  <si>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</si>
  <si>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</si>
  <si>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</si>
  <si>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</si>
  <si>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</si>
  <si>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</si>
  <si>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</si>
  <si>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</si>
  <si>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</si>
  <si>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</si>
  <si>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</si>
  <si>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</si>
  <si>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</si>
  <si>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</si>
  <si>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</si>
  <si>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</si>
  <si>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</si>
  <si>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</si>
  <si>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</si>
  <si>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</si>
  <si>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</si>
  <si>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</si>
  <si>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</si>
  <si>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</si>
  <si>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</si>
  <si>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</si>
  <si>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</si>
  <si>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</si>
  <si>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</si>
  <si>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</si>
  <si>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</si>
  <si>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</si>
  <si>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</si>
  <si>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</si>
  <si>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</si>
  <si>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</si>
  <si>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</si>
  <si>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</si>
  <si>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</si>
  <si>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</si>
  <si>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</si>
  <si>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</si>
  <si>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</si>
  <si>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</si>
  <si>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</si>
  <si>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</si>
  <si>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</si>
  <si>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</si>
  <si>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</si>
  <si>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</si>
  <si>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</si>
  <si>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</si>
  <si>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</si>
  <si>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</si>
  <si>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</si>
  <si>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</si>
  <si>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</si>
  <si>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</si>
  <si>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</si>
  <si>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</si>
  <si>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</si>
  <si>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</si>
  <si>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</si>
  <si>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</si>
  <si>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</si>
  <si>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</si>
  <si>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</si>
  <si>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</si>
  <si>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</si>
  <si>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</si>
  <si>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</si>
  <si>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</si>
  <si>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</si>
  <si>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</si>
  <si>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</si>
  <si>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</si>
  <si>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</si>
  <si>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</si>
  <si>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</si>
  <si>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</si>
  <si>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</si>
  <si>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</si>
  <si>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</si>
  <si>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</si>
  <si>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</si>
  <si>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</si>
  <si>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</si>
  <si>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</si>
  <si>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</si>
  <si>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</si>
  <si>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</si>
  <si>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</si>
  <si>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</si>
  <si>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</si>
  <si>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</si>
  <si>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</si>
  <si>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</si>
  <si>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</si>
  <si>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</si>
  <si>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</si>
  <si>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</si>
  <si>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</si>
  <si>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</si>
  <si>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</si>
  <si>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</si>
  <si>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</si>
  <si>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</si>
  <si>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</si>
  <si>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</si>
  <si>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</si>
  <si>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</si>
  <si>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</si>
  <si>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</si>
  <si>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</si>
  <si>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</si>
  <si>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</si>
  <si>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</si>
  <si>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</si>
  <si>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</si>
  <si>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</si>
  <si>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</si>
  <si>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</si>
  <si>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</si>
  <si>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</si>
  <si>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</si>
  <si>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</si>
  <si>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</si>
  <si>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</si>
  <si>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</si>
  <si>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</si>
  <si>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</si>
  <si>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</si>
  <si>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</si>
  <si>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</si>
  <si>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</si>
  <si>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</si>
  <si>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</si>
  <si>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</si>
  <si>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</si>
  <si>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</si>
  <si>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</si>
  <si>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</si>
  <si>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</si>
  <si>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</si>
  <si>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</si>
  <si>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</si>
  <si>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</si>
  <si>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</si>
  <si>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</si>
  <si>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</si>
  <si>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</si>
  <si>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</si>
  <si>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</si>
  <si>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</si>
  <si>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</si>
  <si>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</si>
  <si>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</si>
  <si>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</si>
  <si>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</si>
  <si>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</si>
  <si>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</si>
  <si>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</si>
  <si>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</si>
  <si>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</si>
  <si>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</si>
  <si>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</si>
  <si>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</si>
  <si>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</si>
  <si>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</si>
  <si>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</si>
  <si>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</si>
  <si>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</si>
  <si>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</si>
  <si>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</si>
  <si>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</si>
  <si>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</si>
  <si>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</si>
  <si>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</si>
  <si>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</si>
  <si>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</si>
  <si>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</si>
  <si>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</si>
  <si>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</si>
  <si>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</si>
  <si>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</si>
  <si>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</si>
  <si>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</si>
  <si>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</si>
  <si>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</si>
  <si>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</si>
  <si>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</si>
  <si>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</si>
  <si>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</si>
  <si>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</si>
  <si>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</si>
  <si>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</si>
  <si>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</si>
  <si>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</si>
  <si>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</si>
  <si>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</si>
  <si>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</si>
  <si>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</si>
  <si>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</si>
  <si>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</si>
  <si>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</si>
  <si>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</si>
  <si>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</si>
  <si>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</si>
  <si>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</si>
  <si>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</si>
  <si>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</si>
  <si>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</si>
  <si>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</si>
  <si>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</si>
  <si>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</si>
  <si>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</si>
  <si>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</si>
  <si>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</si>
  <si>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</si>
  <si>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</si>
  <si>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</si>
  <si>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</si>
  <si>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</si>
  <si>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</si>
  <si>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</si>
  <si>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</si>
  <si>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</si>
  <si>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</si>
  <si>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</si>
  <si>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</si>
  <si>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</si>
  <si>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</si>
  <si>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</si>
  <si>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</si>
  <si>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</si>
  <si>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</si>
  <si>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</si>
  <si>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</si>
  <si>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</si>
  <si>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</si>
  <si>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</si>
  <si>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</si>
  <si>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</si>
  <si>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</si>
  <si>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</si>
  <si>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</si>
  <si>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</si>
  <si>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</si>
  <si>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</si>
  <si>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</si>
  <si>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</si>
  <si>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</si>
  <si>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</si>
  <si>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</si>
  <si>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</si>
  <si>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</si>
  <si>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</si>
  <si>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</si>
  <si>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</si>
  <si>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</si>
  <si>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</si>
  <si>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</si>
  <si>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</si>
  <si>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</si>
  <si>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</si>
  <si>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</si>
  <si>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</si>
  <si>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</si>
  <si>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</si>
  <si>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</si>
  <si>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</si>
  <si>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</si>
  <si>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</si>
  <si>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</si>
  <si>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</si>
  <si>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</si>
  <si>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</si>
  <si>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</si>
  <si>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</si>
  <si>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</si>
  <si>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</si>
  <si>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</si>
  <si>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</si>
  <si>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</si>
  <si>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</si>
  <si>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</si>
  <si>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</si>
  <si>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</si>
  <si>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</si>
  <si>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</si>
  <si>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</si>
  <si>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</si>
  <si>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</si>
  <si>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</si>
  <si>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</si>
  <si>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</si>
  <si>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</si>
  <si>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</si>
  <si>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</si>
  <si>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</si>
  <si>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</si>
  <si>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</si>
  <si>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</si>
  <si>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</si>
  <si>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</si>
  <si>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</si>
  <si>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</si>
  <si>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</si>
  <si>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</si>
  <si>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</si>
  <si>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</si>
  <si>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</si>
  <si>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</si>
  <si>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</si>
  <si>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</si>
  <si>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</si>
  <si>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</si>
  <si>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</si>
  <si>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</si>
  <si>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</si>
  <si>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</si>
  <si>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</si>
  <si>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</si>
  <si>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</si>
  <si>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</si>
  <si>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</si>
  <si>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</si>
  <si>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</si>
  <si>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</si>
  <si>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</si>
  <si>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</si>
  <si>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</si>
  <si>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</si>
  <si>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</si>
  <si>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</si>
  <si>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</si>
  <si>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</si>
  <si>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</si>
  <si>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</si>
  <si>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</si>
  <si>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</si>
  <si>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</si>
  <si>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</si>
  <si>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</si>
  <si>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</si>
  <si>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</si>
  <si>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</si>
  <si>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</si>
  <si>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</si>
  <si>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</si>
  <si>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</si>
  <si>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</si>
  <si>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</si>
  <si>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</si>
  <si>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</si>
  <si>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</si>
  <si>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</si>
  <si>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</si>
  <si>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</si>
  <si>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</si>
  <si>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</si>
  <si>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</si>
  <si>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</si>
  <si>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</si>
  <si>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</si>
  <si>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</si>
  <si>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</si>
  <si>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</si>
  <si>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</si>
  <si>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</si>
  <si>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</si>
  <si>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</si>
  <si>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</si>
  <si>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</si>
  <si>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</si>
  <si>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</si>
  <si>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</si>
  <si>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</si>
  <si>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</si>
  <si>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</si>
  <si>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</si>
  <si>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</si>
  <si>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</si>
  <si>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</si>
  <si>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</si>
  <si>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</si>
  <si>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</si>
  <si>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</si>
  <si>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</si>
  <si>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</si>
  <si>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</si>
  <si>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</si>
  <si>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</si>
  <si>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</si>
  <si>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</si>
  <si>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</si>
  <si>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</si>
  <si>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</si>
  <si>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</si>
  <si>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</si>
  <si>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</si>
  <si>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</si>
  <si>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</si>
  <si>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</si>
  <si>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</si>
  <si>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</si>
  <si>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</si>
  <si>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</si>
  <si>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</si>
  <si>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</si>
  <si>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</si>
  <si>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</si>
  <si>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</si>
  <si>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</si>
  <si>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</si>
  <si>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</si>
  <si>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</si>
  <si>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</si>
  <si>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</si>
  <si>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</si>
  <si>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</si>
  <si>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</si>
  <si>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</si>
  <si>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</si>
  <si>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</si>
  <si>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</si>
  <si>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</si>
  <si>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</si>
  <si>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</si>
  <si>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</si>
  <si>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</si>
  <si>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</si>
  <si>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</si>
  <si>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</si>
  <si>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</si>
  <si>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</si>
  <si>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</si>
  <si>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</si>
  <si>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</si>
  <si>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</si>
  <si>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</si>
  <si>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</si>
  <si>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</si>
  <si>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</si>
  <si>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</si>
  <si>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</si>
  <si>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</si>
  <si>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</si>
  <si>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</si>
  <si>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</si>
  <si>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</si>
  <si>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</si>
  <si>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</si>
  <si>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</si>
  <si>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</si>
  <si>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</si>
  <si>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</si>
  <si>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</si>
  <si>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</si>
  <si>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</si>
  <si>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</si>
  <si>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</si>
  <si>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</si>
  <si>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</si>
  <si>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</si>
  <si>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</si>
  <si>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</si>
  <si>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</si>
  <si>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</si>
  <si>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</si>
  <si>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</si>
  <si>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</si>
  <si>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</si>
  <si>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</si>
  <si>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</si>
  <si>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</si>
  <si>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</si>
  <si>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</si>
  <si>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</si>
  <si>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</si>
  <si>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</si>
  <si>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</si>
  <si>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</si>
  <si>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</si>
  <si>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</si>
  <si>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</si>
  <si>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</si>
  <si>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</si>
  <si>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</si>
  <si>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</si>
  <si>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</si>
  <si>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</si>
  <si>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</si>
  <si>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</si>
  <si>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</si>
  <si>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</si>
  <si>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</si>
  <si>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</si>
  <si>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</si>
  <si>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</si>
  <si>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</si>
  <si>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</si>
  <si>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</si>
  <si>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</si>
  <si>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</si>
  <si>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</si>
  <si>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</si>
  <si>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</si>
  <si>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</si>
  <si>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</si>
  <si>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</si>
  <si>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</si>
  <si>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</si>
  <si>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</si>
  <si>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</si>
  <si>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</si>
  <si>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</si>
  <si>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</si>
  <si>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</si>
  <si>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</si>
  <si>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</si>
  <si>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</si>
  <si>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</si>
  <si>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</si>
  <si>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</si>
  <si>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</si>
  <si>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</si>
  <si>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</si>
  <si>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</si>
  <si>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</si>
  <si>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</si>
  <si>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</si>
  <si>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</si>
  <si>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</si>
  <si>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</si>
  <si>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</si>
  <si>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</si>
  <si>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</si>
  <si>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</si>
  <si>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</si>
  <si>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</si>
  <si>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</si>
  <si>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</si>
  <si>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</si>
  <si>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</si>
  <si>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</si>
  <si>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</si>
  <si>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</si>
  <si>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</si>
  <si>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</si>
  <si>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</si>
  <si>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</si>
  <si>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</si>
  <si>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</si>
  <si>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</si>
  <si>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</si>
  <si>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</si>
  <si>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</si>
  <si>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</si>
  <si>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</si>
  <si>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</si>
  <si>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</si>
  <si>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</si>
  <si>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</si>
  <si>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</si>
  <si>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</si>
  <si>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</si>
  <si>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</si>
  <si>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</si>
  <si>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</si>
  <si>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</si>
  <si>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</si>
  <si>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</si>
  <si>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</si>
  <si>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</si>
  <si>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</si>
  <si>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</si>
  <si>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</si>
  <si>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</si>
  <si>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</si>
  <si>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</si>
  <si>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</si>
  <si>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</si>
  <si>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</si>
  <si>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</si>
  <si>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</si>
  <si>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</si>
  <si>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</si>
  <si>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</si>
  <si>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</si>
  <si>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</si>
  <si>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</si>
  <si>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</si>
  <si>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</si>
  <si>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</si>
  <si>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</si>
  <si>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</si>
  <si>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</si>
  <si>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</si>
  <si>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</si>
  <si>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</si>
  <si>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</si>
  <si>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</si>
  <si>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</si>
  <si>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</si>
  <si>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</si>
  <si>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</si>
  <si>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</si>
  <si>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</si>
  <si>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</si>
  <si>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</si>
  <si>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</si>
  <si>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</si>
  <si>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</si>
  <si>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</si>
  <si>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</si>
  <si>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</si>
  <si>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</si>
  <si>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</si>
  <si>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</si>
  <si>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</si>
  <si>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</si>
  <si>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</si>
  <si>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</si>
  <si>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</si>
  <si>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</si>
  <si>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</si>
  <si>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</si>
  <si>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</si>
  <si>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</si>
  <si>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</si>
  <si>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</si>
  <si>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</si>
  <si>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</si>
  <si>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</si>
  <si>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</si>
  <si>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</si>
  <si>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</si>
  <si>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</si>
  <si>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</si>
  <si>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</si>
  <si>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</si>
  <si>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</si>
  <si>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</si>
  <si>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</si>
  <si>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</si>
  <si>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</si>
  <si>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</si>
  <si>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</si>
  <si>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</si>
  <si>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</si>
  <si>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</si>
  <si>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</si>
  <si>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</si>
  <si>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</si>
  <si>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</si>
  <si>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</si>
  <si>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</si>
  <si>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</si>
  <si>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</si>
  <si>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</si>
  <si>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</si>
  <si>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</si>
  <si>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</si>
  <si>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</si>
  <si>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</si>
  <si>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</si>
  <si>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</si>
  <si>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</si>
  <si>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</si>
  <si>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</si>
  <si>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</si>
  <si>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</si>
  <si>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</si>
  <si>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</si>
  <si>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</si>
  <si>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</si>
  <si>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</si>
  <si>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</si>
  <si>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</si>
  <si>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</si>
  <si>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</si>
  <si>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</si>
  <si>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</si>
  <si>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</si>
  <si>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</si>
  <si>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</si>
  <si>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</si>
  <si>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</si>
  <si>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</si>
  <si>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</si>
  <si>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</si>
  <si>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</si>
  <si>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</si>
  <si>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</si>
  <si>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</si>
  <si>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</si>
  <si>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</si>
  <si>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</si>
  <si>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</si>
  <si>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</si>
  <si>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</si>
  <si>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</si>
  <si>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</si>
  <si>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</si>
  <si>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</si>
  <si>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</si>
  <si>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</si>
  <si>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</si>
  <si>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</si>
  <si>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</si>
  <si>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</si>
  <si>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</si>
  <si>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</si>
  <si>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</si>
  <si>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</si>
  <si>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</si>
  <si>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</si>
  <si>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</si>
  <si>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</si>
  <si>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</si>
  <si>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</si>
  <si>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</si>
  <si>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</si>
  <si>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</si>
  <si>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</si>
  <si>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</si>
  <si>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</si>
  <si>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</si>
  <si>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</si>
  <si>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</si>
  <si>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</si>
  <si>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</si>
  <si>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</si>
  <si>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</si>
  <si>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</si>
  <si>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</si>
  <si>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</si>
  <si>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</si>
  <si>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</si>
  <si>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</si>
  <si>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</si>
  <si>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</si>
  <si>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</si>
  <si>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</si>
  <si>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</si>
  <si>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</si>
  <si>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</si>
  <si>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</si>
  <si>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</si>
  <si>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</si>
  <si>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</si>
  <si>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</si>
  <si>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</si>
  <si>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</si>
  <si>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</si>
  <si>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</si>
  <si>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</si>
  <si>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</si>
  <si>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</si>
  <si>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</si>
  <si>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</si>
  <si>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</si>
  <si>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</si>
  <si>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</si>
  <si>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</si>
  <si>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</si>
  <si>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</si>
  <si>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</si>
  <si>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</si>
  <si>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</si>
  <si>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</si>
  <si>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</si>
  <si>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</si>
  <si>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</si>
  <si>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</si>
  <si>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</si>
  <si>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</si>
  <si>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</si>
  <si>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</si>
  <si>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</si>
  <si>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</si>
  <si>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</si>
  <si>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</si>
  <si>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</si>
  <si>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</si>
  <si>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</si>
  <si>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</si>
  <si>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</si>
  <si>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</si>
  <si>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</si>
  <si>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</si>
  <si>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</si>
  <si>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</si>
  <si>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</si>
  <si>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</si>
  <si>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</si>
  <si>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</si>
  <si>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</si>
  <si>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</si>
  <si>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</si>
  <si>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</si>
  <si>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</si>
  <si>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</si>
  <si>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</si>
  <si>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</si>
  <si>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</si>
  <si>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</si>
  <si>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</si>
  <si>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</si>
  <si>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</si>
  <si>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</si>
  <si>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</si>
  <si>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</si>
  <si>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</si>
  <si>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</si>
  <si>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</si>
  <si>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</si>
  <si>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</si>
  <si>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</si>
  <si>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</si>
  <si>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</si>
  <si>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</si>
  <si>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</si>
  <si>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</si>
  <si>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</si>
  <si>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</si>
  <si>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</si>
  <si>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</si>
  <si>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</si>
  <si>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</si>
  <si>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</si>
  <si>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</si>
  <si>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</si>
  <si>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</si>
  <si>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</si>
  <si>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</si>
  <si>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</si>
  <si>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</si>
  <si>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</si>
  <si>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</si>
  <si>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</si>
  <si>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</si>
  <si>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</si>
  <si>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</si>
  <si>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</si>
  <si>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</si>
  <si>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</si>
  <si>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</si>
  <si>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</si>
  <si>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</si>
  <si>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</si>
  <si>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</si>
  <si>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</si>
  <si>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</si>
  <si>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</si>
  <si>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</si>
  <si>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</si>
  <si>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</si>
  <si>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</si>
  <si>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</si>
  <si>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</si>
  <si>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</si>
  <si>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</si>
  <si>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</si>
  <si>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</si>
  <si>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</si>
  <si>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</si>
  <si>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</si>
  <si>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</si>
  <si>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</si>
  <si>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</si>
  <si>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</si>
  <si>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</si>
  <si>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</si>
  <si>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</si>
  <si>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</si>
  <si>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</si>
  <si>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</si>
  <si>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</si>
  <si>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</si>
  <si>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</si>
  <si>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</si>
  <si>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</si>
  <si>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</si>
  <si>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</si>
  <si>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</si>
  <si>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</si>
  <si>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</si>
  <si>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</si>
  <si>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</si>
  <si>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</si>
  <si>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</si>
  <si>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</si>
  <si>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</si>
  <si>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</si>
  <si>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</si>
  <si>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</si>
  <si>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</si>
  <si>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</si>
  <si>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</si>
  <si>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</si>
  <si>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</si>
  <si>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</si>
  <si>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</si>
  <si>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</si>
  <si>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</si>
  <si>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</si>
  <si>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</si>
  <si>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</si>
  <si>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</si>
  <si>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</si>
  <si>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</si>
  <si>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</si>
  <si>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</si>
  <si>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</si>
  <si>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</si>
  <si>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</si>
  <si>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</si>
  <si>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</si>
  <si>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</si>
  <si>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</si>
  <si>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</si>
  <si>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</si>
  <si>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</si>
  <si>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</si>
  <si>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</si>
  <si>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</si>
  <si>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</si>
  <si>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</si>
  <si>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</si>
  <si>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</si>
  <si>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</si>
  <si>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</si>
  <si>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</si>
  <si>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</si>
  <si>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</si>
  <si>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</si>
  <si>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</si>
  <si>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</si>
  <si>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</si>
  <si>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</si>
  <si>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</si>
  <si>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</si>
  <si>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</si>
  <si>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</si>
  <si>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</si>
  <si>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</si>
  <si>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</si>
  <si>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</si>
  <si>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</si>
  <si>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</si>
  <si>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</si>
  <si>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</si>
  <si>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</si>
  <si>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</si>
  <si>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</si>
  <si>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</si>
  <si>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</si>
  <si>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</si>
  <si>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</si>
  <si>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</si>
  <si>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</si>
  <si>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</si>
  <si>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</si>
  <si>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</si>
  <si>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</si>
  <si>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</si>
  <si>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</si>
  <si>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</si>
  <si>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</si>
  <si>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</si>
  <si>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</si>
  <si>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</si>
  <si>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</si>
  <si>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</si>
  <si>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</si>
  <si>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</si>
  <si>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</si>
  <si>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</si>
  <si>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</si>
  <si>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</si>
  <si>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</si>
  <si>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</si>
  <si>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</si>
  <si>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</si>
  <si>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</si>
  <si>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</si>
  <si>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</si>
  <si>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</si>
  <si>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</si>
  <si>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</si>
  <si>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</si>
  <si>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</si>
  <si>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</si>
  <si>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</si>
  <si>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</si>
  <si>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</si>
  <si>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</si>
  <si>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</si>
  <si>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</si>
  <si>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</si>
  <si>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</si>
  <si>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</si>
  <si>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</si>
  <si>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</si>
  <si>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</si>
  <si>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</si>
  <si>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</si>
  <si>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</si>
  <si>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</si>
  <si>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</si>
  <si>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</si>
  <si>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</si>
  <si>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</si>
  <si>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</si>
  <si>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</si>
  <si>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</si>
  <si>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</si>
  <si>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</si>
  <si>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</si>
  <si>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</si>
  <si>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</si>
  <si>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</si>
  <si>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</si>
  <si>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</si>
  <si>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</si>
  <si>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</si>
  <si>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</si>
  <si>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</si>
  <si>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</si>
  <si>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</si>
  <si>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</si>
  <si>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</si>
  <si>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</si>
  <si>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</si>
  <si>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</si>
  <si>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</si>
  <si>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</si>
  <si>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</si>
  <si>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</si>
  <si>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</si>
  <si>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</si>
  <si>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</si>
  <si>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</si>
  <si>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</si>
  <si>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</si>
  <si>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</si>
  <si>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</si>
  <si>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</si>
  <si>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</si>
  <si>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</si>
  <si>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</si>
  <si>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</si>
  <si>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</si>
  <si>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</si>
  <si>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</si>
  <si>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</si>
  <si>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</si>
  <si>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</si>
  <si>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</si>
  <si>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</si>
  <si>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</si>
  <si>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</si>
  <si>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</si>
  <si>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</si>
  <si>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</si>
  <si>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</si>
  <si>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</si>
  <si>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</si>
  <si>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</si>
  <si>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</si>
  <si>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</si>
  <si>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</si>
  <si>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</si>
  <si>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</si>
  <si>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</si>
  <si>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</si>
  <si>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</si>
  <si>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</si>
  <si>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</si>
  <si>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</si>
  <si>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</si>
  <si>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</si>
  <si>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</si>
  <si>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</si>
  <si>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</si>
  <si>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</si>
  <si>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</si>
  <si>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</si>
  <si>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</si>
  <si>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</si>
  <si>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</si>
  <si>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</si>
  <si>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</si>
  <si>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</si>
  <si>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</si>
  <si>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</si>
  <si>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</si>
  <si>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</si>
  <si>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</si>
  <si>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</si>
  <si>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</si>
  <si>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</si>
  <si>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</si>
  <si>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</si>
  <si>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</si>
  <si>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</si>
  <si>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</si>
  <si>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</si>
  <si>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</si>
  <si>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</si>
  <si>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</si>
  <si>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</si>
  <si>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</si>
  <si>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</si>
  <si>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</si>
  <si>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</si>
  <si>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</si>
  <si>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</si>
  <si>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</si>
  <si>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</si>
  <si>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</si>
  <si>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</si>
  <si>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</si>
  <si>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</si>
  <si>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</si>
  <si>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</si>
  <si>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</si>
  <si>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</si>
  <si>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</si>
  <si>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</si>
  <si>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</si>
  <si>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</si>
  <si>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</si>
  <si>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</si>
  <si>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</si>
  <si>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</si>
  <si>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</si>
  <si>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</si>
  <si>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</si>
  <si>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</si>
  <si>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</si>
  <si>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</si>
  <si>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</si>
  <si>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</si>
  <si>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</si>
  <si>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</si>
  <si>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</si>
  <si>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</si>
  <si>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</si>
  <si>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</si>
  <si>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</si>
  <si>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</si>
  <si>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</si>
  <si>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</si>
  <si>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</si>
  <si>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</si>
  <si>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</si>
  <si>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</si>
  <si>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</si>
  <si>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</si>
  <si>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</si>
  <si>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</si>
  <si>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</si>
  <si>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</si>
  <si>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</si>
  <si>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</si>
  <si>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</si>
  <si>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</si>
  <si>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</si>
  <si>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</si>
  <si>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</si>
  <si>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</si>
  <si>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</si>
  <si>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</si>
  <si>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</si>
  <si>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</si>
  <si>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</si>
  <si>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</si>
  <si>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</si>
  <si>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</si>
  <si>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</si>
  <si>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</si>
  <si>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</si>
  <si>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</si>
  <si>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</si>
  <si>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</si>
  <si>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</si>
  <si>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</si>
  <si>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</si>
  <si>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</si>
  <si>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</si>
  <si>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</si>
  <si>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</si>
  <si>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</si>
  <si>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</si>
  <si>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</si>
  <si>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</si>
  <si>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</si>
  <si>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</si>
  <si>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</si>
  <si>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</si>
  <si>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</si>
  <si>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</si>
  <si>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</si>
  <si>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</si>
  <si>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</si>
  <si>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</si>
  <si>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</si>
  <si>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</si>
  <si>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</si>
  <si>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</si>
  <si>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</si>
  <si>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</si>
  <si>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</si>
  <si>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</si>
  <si>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</si>
  <si>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</si>
  <si>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</si>
  <si>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</si>
  <si>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</si>
  <si>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</si>
  <si>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</si>
  <si>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</si>
  <si>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</si>
  <si>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</si>
  <si>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</si>
  <si>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</si>
  <si>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</si>
  <si>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</si>
  <si>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</si>
  <si>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</si>
  <si>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</si>
  <si>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</si>
  <si>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</si>
  <si>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</si>
  <si>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</si>
  <si>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</si>
  <si>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</si>
  <si>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</si>
  <si>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</si>
  <si>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</si>
  <si>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</si>
  <si>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</si>
  <si>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</si>
  <si>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</si>
  <si>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</si>
  <si>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</si>
  <si>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</si>
  <si>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</si>
  <si>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</si>
  <si>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</si>
  <si>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</si>
  <si>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</si>
  <si>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</si>
  <si>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</si>
  <si>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</si>
  <si>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</si>
  <si>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</si>
  <si>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</si>
  <si>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</si>
  <si>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</si>
  <si>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</si>
  <si>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</si>
  <si>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</si>
  <si>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</si>
  <si>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</si>
  <si>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</si>
  <si>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</si>
  <si>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</si>
  <si>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</si>
  <si>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</si>
  <si>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</si>
  <si>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</si>
  <si>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</si>
  <si>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</si>
  <si>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</si>
  <si>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</si>
  <si>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</si>
  <si>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</si>
  <si>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</si>
  <si>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</si>
  <si>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</si>
  <si>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</si>
  <si>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</si>
  <si>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</si>
  <si>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</si>
  <si>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</si>
  <si>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</si>
  <si>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</si>
  <si>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</si>
  <si>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</si>
  <si>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</si>
  <si>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</si>
  <si>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</si>
  <si>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</si>
  <si>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</si>
  <si>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</si>
  <si>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</si>
  <si>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</si>
  <si>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</si>
  <si>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</si>
  <si>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</si>
  <si>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</si>
  <si>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</si>
  <si>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</si>
  <si>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</si>
  <si>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</si>
  <si>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</si>
  <si>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</si>
  <si>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</si>
  <si>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</si>
  <si>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</si>
  <si>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</si>
  <si>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</si>
  <si>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</si>
  <si>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</si>
  <si>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</si>
  <si>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</si>
  <si>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</si>
  <si>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</si>
  <si>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</si>
  <si>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</si>
  <si>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</si>
  <si>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</si>
  <si>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</si>
  <si>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</si>
  <si>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</si>
  <si>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</si>
  <si>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</si>
  <si>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</si>
  <si>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</si>
  <si>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</si>
  <si>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</si>
  <si>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</si>
  <si>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</si>
  <si>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</si>
  <si>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</si>
  <si>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</si>
  <si>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</si>
  <si>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</si>
  <si>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</si>
  <si>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</si>
  <si>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</si>
  <si>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</si>
  <si>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</si>
  <si>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</si>
  <si>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</si>
  <si>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</si>
  <si>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</si>
  <si>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</si>
  <si>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</si>
  <si>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</si>
  <si>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</si>
  <si>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</si>
  <si>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</si>
  <si>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</si>
  <si>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</si>
  <si>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</si>
  <si>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</si>
  <si>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</si>
  <si>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</si>
  <si>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</si>
  <si>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</si>
  <si>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</si>
  <si>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</si>
  <si>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</si>
  <si>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</si>
  <si>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</si>
  <si>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</si>
  <si>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</si>
  <si>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</si>
  <si>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</si>
  <si>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</si>
  <si>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</si>
  <si>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</si>
  <si>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</si>
  <si>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</si>
  <si>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</si>
  <si>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</si>
  <si>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</si>
  <si>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</si>
  <si>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</si>
  <si>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</si>
  <si>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</si>
  <si>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</si>
  <si>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</si>
  <si>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</si>
  <si>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</si>
  <si>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</si>
  <si>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</si>
  <si>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</si>
  <si>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</si>
  <si>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</si>
  <si>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</si>
  <si>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</si>
  <si>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</si>
  <si>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</si>
  <si>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</si>
  <si>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</si>
  <si>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</si>
  <si>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</si>
  <si>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</si>
  <si>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</si>
  <si>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</si>
  <si>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</si>
  <si>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</si>
  <si>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</si>
  <si>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</si>
  <si>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</si>
  <si>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</si>
  <si>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</si>
  <si>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</si>
  <si>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</si>
  <si>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</si>
  <si>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</si>
  <si>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</si>
  <si>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</si>
  <si>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</si>
  <si>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</si>
  <si>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</si>
  <si>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</si>
  <si>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</si>
  <si>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</si>
  <si>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</si>
  <si>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</si>
  <si>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</si>
  <si>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</si>
  <si>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</si>
  <si>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</si>
  <si>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</si>
  <si>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</si>
  <si>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</si>
  <si>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</si>
  <si>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</si>
  <si>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</si>
  <si>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</si>
  <si>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</si>
  <si>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</si>
  <si>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</si>
  <si>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</si>
  <si>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</si>
  <si>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</si>
  <si>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</si>
  <si>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</si>
  <si>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</si>
  <si>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</si>
  <si>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</si>
  <si>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</si>
  <si>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</si>
  <si>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</si>
  <si>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</si>
  <si>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</si>
  <si>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</si>
  <si>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</si>
  <si>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</si>
  <si>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</si>
  <si>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</si>
  <si>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</si>
  <si>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</si>
  <si>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</si>
  <si>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</si>
  <si>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</si>
  <si>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</si>
  <si>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</si>
  <si>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</si>
  <si>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</si>
  <si>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</si>
  <si>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</si>
  <si>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</si>
  <si>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</si>
  <si>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</si>
  <si>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</si>
  <si>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</si>
  <si>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</si>
  <si>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</si>
  <si>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</si>
  <si>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</si>
  <si>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</si>
  <si>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</si>
  <si>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</si>
  <si>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</si>
  <si>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</si>
  <si>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</si>
  <si>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</si>
  <si>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</si>
  <si>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</si>
  <si>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</si>
  <si>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</si>
  <si>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</si>
  <si>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</si>
  <si>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</si>
  <si>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</si>
  <si>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</si>
  <si>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</si>
  <si>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</si>
  <si>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</si>
  <si>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</si>
  <si>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</si>
  <si>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</si>
  <si>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</si>
  <si>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</si>
  <si>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</si>
  <si>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</si>
  <si>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</si>
  <si>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</si>
  <si>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</si>
  <si>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</si>
  <si>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</si>
  <si>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</si>
  <si>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</si>
  <si>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</si>
  <si>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</si>
  <si>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</si>
  <si>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</si>
  <si>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</si>
  <si>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</si>
  <si>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</si>
  <si>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</si>
  <si>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</si>
  <si>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</si>
  <si>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</si>
  <si>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</si>
  <si>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</si>
  <si>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</si>
  <si>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</si>
  <si>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</si>
  <si>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</si>
  <si>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</si>
  <si>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</si>
  <si>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</si>
  <si>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</si>
  <si>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</si>
  <si>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</si>
  <si>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</si>
  <si>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</si>
  <si>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</si>
  <si>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</si>
  <si>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</si>
  <si>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</si>
  <si>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</si>
  <si>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</si>
  <si>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</si>
  <si>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</si>
  <si>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</si>
  <si>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</si>
  <si>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</si>
  <si>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</si>
  <si>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</si>
  <si>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</si>
  <si>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</si>
  <si>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</si>
  <si>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</si>
  <si>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</si>
  <si>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</si>
  <si>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</si>
  <si>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</si>
  <si>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</si>
  <si>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</si>
  <si>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</si>
  <si>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</si>
  <si>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</si>
  <si>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</si>
  <si>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</si>
  <si>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</si>
  <si>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</si>
  <si>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</si>
  <si>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</si>
  <si>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</si>
  <si>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</si>
  <si>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</si>
  <si>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</si>
  <si>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</si>
  <si>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</si>
  <si>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</si>
  <si>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</si>
  <si>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</si>
  <si>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</si>
  <si>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</si>
  <si>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</si>
  <si>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</si>
  <si>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</si>
  <si>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</si>
  <si>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</si>
  <si>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</si>
  <si>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</si>
  <si>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</si>
  <si>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</si>
  <si>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</si>
  <si>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</si>
  <si>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</si>
  <si>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</si>
  <si>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</si>
  <si>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</si>
  <si>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</si>
  <si>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</si>
  <si>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</si>
  <si>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</si>
  <si>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</si>
  <si>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</si>
  <si>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</si>
  <si>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</si>
  <si>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</si>
  <si>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</si>
  <si>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</si>
  <si>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</si>
  <si>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</si>
  <si>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</si>
  <si>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</si>
  <si>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</si>
  <si>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</si>
  <si>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</si>
  <si>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</si>
  <si>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</si>
  <si>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</si>
  <si>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</si>
  <si>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</si>
  <si>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</si>
  <si>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</si>
  <si>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</si>
  <si>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</si>
  <si>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</si>
  <si>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</si>
  <si>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</si>
  <si>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</si>
  <si>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</si>
  <si>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</si>
  <si>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</si>
  <si>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</si>
  <si>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</si>
  <si>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</si>
  <si>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</si>
  <si>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</si>
  <si>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</si>
  <si>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</si>
  <si>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</si>
  <si>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</si>
  <si>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</si>
  <si>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</si>
  <si>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</si>
  <si>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</si>
  <si>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</si>
  <si>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</si>
  <si>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</si>
  <si>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</si>
  <si>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</si>
  <si>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</si>
  <si>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</si>
  <si>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</si>
  <si>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</si>
  <si>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</si>
  <si>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</si>
  <si>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</si>
  <si>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</si>
  <si>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</si>
  <si>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</si>
  <si>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</si>
  <si>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</si>
  <si>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</si>
  <si>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</si>
  <si>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</si>
  <si>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</si>
  <si>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</si>
  <si>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</si>
  <si>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</si>
  <si>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</si>
  <si>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</si>
  <si>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</si>
  <si>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</si>
  <si>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</si>
  <si>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</si>
  <si>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</si>
  <si>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</si>
  <si>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</si>
  <si>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</si>
  <si>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</si>
  <si>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</si>
  <si>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</si>
  <si>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</si>
  <si>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</si>
  <si>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</si>
  <si>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</si>
  <si>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</si>
  <si>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</si>
  <si>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</si>
  <si>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</si>
  <si>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</si>
  <si>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</si>
  <si>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</si>
  <si>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</si>
  <si>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</si>
  <si>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</si>
  <si>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</si>
  <si>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</si>
  <si>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</si>
  <si>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</si>
  <si>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</si>
  <si>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</si>
  <si>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</si>
  <si>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</si>
  <si>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</si>
  <si>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</si>
  <si>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</si>
  <si>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</si>
  <si>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</si>
  <si>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</si>
  <si>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</si>
  <si>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</si>
  <si>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</si>
  <si>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</si>
  <si>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</si>
  <si>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</si>
  <si>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</si>
  <si>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</si>
  <si>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</si>
  <si>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</si>
  <si>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</si>
  <si>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</si>
  <si>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</si>
  <si>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</si>
  <si>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</si>
  <si>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</si>
  <si>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</si>
  <si>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</si>
  <si>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</si>
  <si>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</si>
  <si>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</si>
  <si>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</si>
  <si>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</si>
  <si>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</si>
  <si>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</si>
  <si>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</si>
  <si>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</si>
  <si>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</si>
  <si>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</si>
  <si>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</si>
  <si>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</si>
  <si>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</si>
  <si>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</si>
  <si>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</si>
  <si>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</si>
  <si>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</si>
  <si>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</si>
  <si>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</si>
  <si>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</si>
  <si>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</si>
  <si>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</si>
  <si>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</si>
  <si>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</si>
  <si>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</si>
  <si>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</si>
  <si>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</si>
  <si>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</si>
  <si>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</si>
  <si>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</si>
  <si>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</si>
  <si>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</si>
  <si>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</si>
  <si>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</si>
  <si>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</si>
  <si>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</si>
  <si>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</si>
  <si>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</si>
  <si>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</si>
  <si>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</si>
  <si>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</si>
  <si>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</si>
  <si>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</si>
  <si>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</si>
  <si>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</si>
  <si>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</si>
  <si>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</si>
  <si>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</si>
  <si>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</si>
  <si>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</si>
  <si>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</si>
  <si>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</si>
  <si>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</si>
  <si>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</si>
  <si>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</si>
  <si>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</si>
  <si>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</si>
  <si>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</si>
  <si>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</si>
  <si>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</si>
  <si>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</si>
  <si>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</si>
  <si>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</si>
  <si>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</si>
  <si>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</si>
  <si>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</si>
  <si>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</si>
  <si>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</si>
  <si>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</si>
  <si>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</si>
  <si>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</si>
  <si>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</si>
  <si>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</si>
  <si>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</si>
  <si>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</si>
  <si>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</si>
  <si>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</si>
  <si>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</si>
  <si>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</si>
  <si>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</si>
  <si>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</si>
  <si>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</si>
  <si>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</si>
  <si>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</si>
  <si>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</si>
  <si>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</si>
  <si>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</si>
  <si>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</si>
  <si>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</si>
  <si>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</si>
  <si>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</si>
  <si>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</si>
  <si>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</si>
  <si>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</si>
  <si>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</si>
  <si>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</si>
  <si>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</si>
  <si>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</si>
  <si>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</si>
  <si>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</si>
  <si>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</si>
  <si>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</si>
  <si>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</si>
  <si>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</si>
  <si>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</si>
  <si>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</si>
  <si>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</si>
  <si>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</si>
  <si>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</si>
  <si>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</si>
  <si>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</si>
  <si>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</si>
  <si>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</si>
  <si>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</si>
  <si>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</si>
  <si>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</si>
  <si>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</si>
  <si>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</si>
  <si>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</si>
  <si>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</si>
  <si>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</si>
  <si>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</si>
  <si>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</si>
  <si>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</si>
  <si>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</si>
  <si>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</si>
  <si>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</si>
  <si>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</si>
  <si>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</si>
  <si>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</si>
  <si>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</si>
  <si>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</si>
  <si>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</si>
  <si>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</si>
  <si>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</si>
  <si>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</si>
  <si>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</si>
  <si>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</si>
  <si>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</si>
  <si>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</si>
  <si>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</si>
  <si>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</si>
  <si>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</si>
  <si>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</si>
  <si>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</si>
  <si>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</si>
  <si>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</si>
  <si>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</si>
  <si>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</si>
  <si>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</si>
  <si>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</si>
  <si>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</si>
  <si>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</si>
  <si>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</si>
  <si>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</si>
  <si>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</si>
  <si>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</si>
  <si>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</si>
  <si>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</si>
  <si>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</si>
  <si>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</si>
  <si>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</si>
  <si>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</si>
  <si>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</si>
  <si>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</si>
  <si>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</si>
  <si>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</si>
  <si>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</si>
  <si>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</si>
  <si>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</si>
  <si>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</si>
  <si>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</si>
  <si>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</si>
  <si>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</si>
  <si>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</si>
  <si>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</si>
  <si>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</si>
  <si>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</si>
  <si>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</si>
  <si>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</si>
  <si>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</si>
  <si>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</si>
  <si>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</si>
  <si>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</si>
  <si>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</si>
  <si>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</si>
  <si>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</si>
  <si>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</si>
  <si>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</si>
  <si>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</si>
  <si>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</si>
  <si>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</si>
  <si>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</si>
  <si>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</si>
  <si>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</si>
  <si>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</si>
  <si>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</si>
  <si>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</si>
  <si>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</si>
  <si>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</si>
  <si>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</si>
  <si>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</si>
  <si>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</si>
  <si>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</si>
  <si>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</si>
  <si>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</si>
  <si>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</si>
  <si>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</si>
  <si>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</si>
  <si>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</si>
  <si>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</si>
  <si>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</si>
  <si>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</si>
  <si>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</si>
  <si>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</si>
  <si>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</si>
  <si>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</si>
  <si>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</si>
  <si>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</si>
  <si>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</si>
  <si>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</si>
  <si>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</si>
  <si>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</si>
  <si>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</si>
  <si>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</si>
  <si>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</si>
  <si>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</si>
  <si>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</si>
  <si>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</si>
  <si>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</si>
  <si>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</si>
  <si>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</si>
  <si>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</si>
  <si>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</si>
  <si>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</si>
  <si>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</si>
  <si>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</si>
  <si>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</si>
  <si>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</si>
  <si>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</si>
  <si>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</si>
  <si>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</si>
  <si>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</si>
  <si>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</si>
  <si>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</si>
  <si>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</si>
  <si>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</si>
  <si>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</si>
  <si>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</si>
  <si>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</si>
  <si>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</si>
  <si>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</si>
  <si>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</si>
  <si>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</si>
  <si>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</si>
  <si>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</si>
  <si>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</si>
  <si>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</si>
  <si>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</si>
  <si>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</si>
  <si>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</si>
  <si>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</si>
  <si>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</si>
  <si>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</si>
  <si>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</si>
  <si>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</si>
  <si>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</si>
  <si>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</si>
  <si>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</si>
  <si>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</si>
  <si>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</si>
  <si>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</si>
  <si>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</si>
  <si>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</si>
  <si>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</si>
  <si>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</si>
  <si>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</si>
  <si>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</si>
  <si>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</si>
  <si>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</si>
  <si>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</si>
  <si>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</si>
  <si>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</si>
  <si>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</si>
  <si>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</si>
  <si>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</si>
  <si>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</si>
  <si>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</si>
  <si>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</si>
  <si>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</si>
  <si>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</si>
  <si>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</si>
  <si>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</si>
  <si>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</si>
  <si>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</si>
  <si>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</si>
  <si>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</si>
  <si>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</si>
  <si>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</si>
  <si>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</si>
  <si>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</si>
  <si>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</si>
  <si>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</si>
  <si>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</si>
  <si>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</si>
  <si>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</si>
  <si>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</si>
  <si>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</si>
  <si>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</si>
  <si>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</si>
  <si>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</si>
  <si>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</si>
  <si>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</si>
  <si>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</si>
  <si>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</si>
  <si>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</si>
  <si>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</si>
  <si>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</si>
  <si>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</si>
  <si>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</si>
  <si>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</si>
  <si>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</si>
  <si>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</si>
  <si>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</si>
  <si>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</si>
  <si>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</si>
  <si>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</si>
  <si>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</si>
  <si>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</si>
  <si>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</si>
  <si>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</si>
  <si>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</si>
  <si>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</si>
  <si>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</si>
  <si>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</si>
  <si>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</si>
  <si>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</si>
  <si>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</si>
  <si>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</si>
  <si>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</si>
  <si>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</si>
  <si>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</si>
  <si>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</si>
  <si>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</si>
  <si>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</si>
  <si>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</si>
  <si>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</si>
  <si>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</si>
  <si>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</si>
  <si>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</si>
  <si>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</si>
  <si>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</si>
  <si>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</si>
  <si>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</si>
  <si>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</si>
  <si>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</si>
  <si>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</si>
  <si>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</si>
  <si>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</si>
  <si>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</si>
  <si>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</si>
  <si>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</si>
  <si>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</si>
  <si>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</si>
  <si>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</si>
  <si>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</si>
  <si>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</si>
  <si>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</si>
  <si>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</si>
  <si>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</si>
  <si>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</si>
  <si>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</si>
  <si>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</si>
  <si>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</si>
  <si>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</si>
  <si>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</si>
  <si>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</si>
  <si>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</si>
  <si>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</si>
  <si>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</si>
  <si>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</si>
  <si>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</si>
  <si>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</si>
  <si>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</si>
  <si>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</si>
  <si>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</si>
  <si>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</si>
  <si>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</si>
  <si>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</si>
  <si>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</si>
  <si>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</si>
  <si>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</si>
  <si>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</si>
  <si>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</si>
  <si>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</si>
  <si>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</si>
  <si>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</si>
  <si>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</si>
  <si>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</si>
  <si>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</si>
  <si>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</si>
  <si>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</si>
  <si>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</si>
  <si>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</si>
  <si>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</si>
  <si>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</si>
  <si>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</si>
  <si>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</si>
  <si>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</si>
  <si>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</si>
  <si>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</si>
  <si>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</si>
  <si>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</si>
  <si>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</si>
  <si>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</si>
  <si>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</si>
  <si>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</si>
  <si>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</si>
  <si>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</si>
  <si>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</si>
  <si>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</si>
  <si>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</si>
  <si>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</si>
  <si>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</si>
  <si>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</si>
  <si>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</si>
  <si>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</si>
  <si>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</si>
  <si>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</si>
  <si>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</si>
  <si>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</si>
  <si>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</si>
  <si>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</si>
  <si>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</si>
  <si>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</si>
  <si>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</si>
  <si>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</si>
  <si>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</si>
  <si>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</si>
  <si>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</si>
  <si>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</si>
  <si>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</si>
  <si>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</si>
  <si>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</si>
  <si>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</si>
  <si>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</si>
  <si>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</si>
  <si>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</si>
  <si>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</si>
  <si>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</si>
  <si>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</si>
  <si>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</si>
  <si>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</si>
  <si>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</si>
  <si>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</si>
  <si>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</si>
  <si>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</si>
  <si>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</si>
  <si>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</si>
  <si>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</si>
  <si>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</si>
  <si>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</si>
  <si>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</si>
  <si>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</si>
  <si>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</si>
  <si>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</si>
  <si>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</si>
  <si>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</si>
  <si>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</si>
  <si>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</si>
  <si>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</si>
  <si>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</si>
  <si>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</si>
  <si>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</si>
  <si>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</si>
  <si>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</si>
  <si>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</si>
  <si>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</si>
  <si>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</si>
  <si>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</si>
  <si>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</si>
  <si>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</si>
  <si>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</si>
  <si>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</si>
  <si>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</si>
  <si>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</si>
  <si>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</si>
  <si>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</si>
  <si>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</si>
  <si>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</si>
  <si>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</si>
  <si>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</si>
  <si>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</si>
  <si>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</si>
  <si>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</si>
  <si>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</si>
  <si>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</si>
  <si>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</si>
  <si>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</si>
  <si>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</si>
  <si>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</si>
  <si>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</si>
  <si>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</si>
  <si>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</si>
  <si>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</si>
  <si>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</si>
  <si>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</si>
  <si>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</si>
  <si>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</si>
  <si>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</si>
  <si>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</si>
  <si>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</si>
  <si>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</si>
  <si>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</si>
  <si>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</si>
  <si>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</si>
  <si>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</si>
  <si>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</si>
  <si>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</si>
  <si>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</si>
  <si>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</si>
  <si>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</si>
  <si>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</si>
  <si>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</si>
  <si>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</si>
  <si>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</si>
  <si>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</si>
  <si>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</si>
  <si>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</si>
  <si>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</si>
  <si>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</si>
  <si>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</si>
  <si>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</si>
  <si>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</si>
  <si>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</si>
  <si>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</si>
  <si>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</si>
  <si>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</si>
  <si>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</si>
  <si>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</si>
  <si>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</si>
  <si>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</si>
  <si>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</si>
  <si>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</si>
  <si>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</si>
  <si>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</si>
  <si>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</si>
  <si>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</si>
  <si>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</si>
  <si>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</si>
  <si>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</si>
  <si>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</si>
  <si>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</si>
  <si>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</si>
  <si>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</si>
  <si>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</si>
  <si>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</si>
  <si>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</si>
  <si>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</si>
  <si>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</si>
  <si>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</si>
  <si>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</si>
  <si>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</si>
  <si>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</si>
  <si>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</si>
  <si>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</si>
  <si>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</si>
  <si>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</si>
  <si>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</si>
  <si>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</si>
  <si>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</si>
  <si>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</si>
  <si>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</si>
  <si>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</si>
  <si>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</si>
  <si>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</si>
  <si>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</si>
  <si>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</si>
  <si>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</si>
  <si>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</si>
  <si>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</si>
  <si>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</si>
  <si>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</si>
  <si>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</si>
  <si>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</si>
  <si>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</si>
  <si>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</si>
  <si>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</si>
  <si>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</si>
  <si>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</si>
  <si>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</si>
  <si>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</si>
  <si>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</si>
  <si>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</si>
  <si>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</si>
  <si>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</si>
  <si>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</si>
  <si>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</si>
  <si>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</si>
  <si>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</si>
  <si>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</si>
  <si>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</si>
  <si>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</si>
  <si>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</si>
  <si>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</si>
  <si>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</si>
  <si>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</si>
  <si>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</si>
  <si>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</si>
  <si>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</si>
  <si>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</si>
  <si>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</si>
  <si>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</si>
  <si>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</si>
  <si>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</si>
  <si>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</si>
  <si>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</si>
  <si>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</si>
  <si>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</si>
  <si>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</si>
  <si>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</si>
  <si>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</si>
  <si>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</si>
  <si>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</si>
  <si>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</si>
  <si>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</si>
  <si>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</si>
  <si>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</si>
  <si>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</si>
  <si>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</si>
  <si>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</si>
  <si>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</si>
  <si>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</si>
  <si>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</si>
  <si>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</si>
  <si>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</si>
  <si>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</si>
  <si>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</si>
  <si>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</si>
  <si>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</si>
  <si>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</si>
  <si>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</si>
  <si>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</si>
  <si>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</si>
  <si>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</si>
  <si>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</si>
  <si>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</si>
  <si>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</si>
  <si>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</si>
  <si>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</si>
  <si>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</si>
  <si>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</si>
  <si>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</si>
  <si>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</si>
  <si>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</si>
  <si>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</si>
  <si>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</si>
  <si>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</si>
  <si>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</si>
  <si>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</si>
  <si>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</si>
  <si>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</si>
  <si>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</si>
  <si>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</si>
  <si>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</si>
  <si>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</si>
  <si>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</si>
  <si>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</si>
  <si>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</si>
  <si>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</si>
  <si>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</si>
  <si>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</si>
  <si>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</si>
  <si>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</si>
  <si>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</si>
  <si>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</si>
  <si>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</si>
  <si>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</si>
  <si>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</si>
  <si>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</si>
  <si>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</si>
  <si>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</si>
  <si>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</si>
  <si>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</si>
  <si>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</si>
  <si>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</si>
  <si>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</si>
  <si>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</si>
  <si>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</si>
  <si>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</si>
  <si>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</si>
  <si>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</si>
  <si>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</si>
  <si>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</si>
  <si>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</si>
  <si>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</si>
  <si>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</si>
  <si>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</si>
  <si>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</si>
  <si>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</si>
  <si>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</si>
  <si>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</si>
  <si>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</si>
  <si>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</si>
  <si>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</si>
  <si>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</si>
  <si>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</si>
  <si>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</si>
  <si>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</si>
  <si>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</si>
  <si>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</si>
  <si>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</si>
  <si>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</si>
  <si>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</si>
  <si>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</si>
  <si>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</si>
  <si>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</si>
  <si>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</si>
  <si>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</si>
  <si>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</si>
  <si>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</si>
  <si>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</si>
  <si>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</si>
  <si>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</si>
  <si>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</si>
  <si>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</si>
  <si>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</si>
  <si>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</si>
  <si>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</si>
  <si>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</si>
  <si>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</si>
  <si>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</si>
  <si>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</si>
  <si>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</si>
  <si>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</si>
  <si>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</si>
  <si>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</si>
  <si>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</si>
  <si>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</si>
  <si>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</si>
  <si>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</si>
  <si>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</si>
  <si>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</si>
  <si>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</si>
  <si>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</si>
  <si>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</si>
  <si>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</si>
  <si>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</si>
  <si>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</si>
  <si>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</si>
  <si>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</si>
  <si>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</si>
  <si>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</si>
  <si>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</si>
  <si>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</si>
  <si>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</si>
  <si>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</si>
  <si>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</si>
  <si>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</si>
  <si>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</si>
  <si>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</si>
  <si>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</si>
  <si>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</si>
  <si>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</si>
  <si>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</si>
  <si>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</si>
  <si>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</si>
  <si>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</si>
  <si>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</si>
  <si>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</si>
  <si>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</si>
  <si>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</si>
  <si>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</si>
  <si>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</si>
  <si>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</si>
  <si>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</si>
  <si>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</si>
  <si>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</si>
  <si>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</si>
  <si>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</si>
  <si>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</si>
  <si>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</si>
  <si>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</si>
  <si>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</si>
  <si>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</si>
  <si>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</si>
  <si>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</si>
  <si>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</si>
  <si>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</si>
  <si>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</si>
  <si>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</si>
  <si>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</si>
  <si>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</si>
  <si>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</si>
  <si>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</si>
  <si>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</si>
  <si>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</si>
  <si>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</si>
  <si>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</si>
  <si>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</si>
  <si>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</si>
  <si>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</si>
  <si>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</si>
  <si>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</si>
  <si>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</si>
  <si>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</si>
  <si>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</si>
  <si>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</si>
  <si>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</si>
  <si>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</si>
  <si>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</si>
  <si>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</si>
  <si>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</si>
  <si>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</si>
  <si>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</si>
  <si>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</si>
  <si>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</si>
  <si>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</si>
  <si>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</si>
  <si>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</si>
  <si>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</si>
  <si>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</si>
  <si>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</si>
  <si>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</si>
  <si>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</si>
  <si>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</si>
  <si>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</si>
  <si>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</si>
  <si>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</si>
  <si>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</si>
  <si>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</si>
  <si>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</si>
  <si>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</si>
  <si>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</si>
  <si>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</si>
  <si>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</si>
  <si>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</si>
  <si>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</si>
  <si>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</si>
  <si>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</si>
  <si>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</si>
  <si>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</si>
  <si>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</si>
  <si>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</si>
  <si>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</si>
  <si>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</si>
  <si>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</si>
  <si>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</si>
  <si>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</si>
  <si>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</si>
  <si>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</si>
  <si>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</si>
  <si>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</si>
  <si>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</si>
  <si>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</si>
  <si>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</si>
  <si>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</si>
  <si>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</si>
  <si>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</si>
  <si>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</si>
  <si>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</si>
  <si>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</si>
  <si>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</si>
  <si>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</si>
  <si>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</si>
  <si>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</si>
  <si>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</si>
  <si>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</si>
  <si>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</si>
  <si>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</si>
  <si>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</si>
  <si>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</si>
  <si>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</si>
  <si>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</si>
  <si>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</si>
  <si>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</si>
  <si>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</si>
  <si>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</si>
  <si>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</si>
  <si>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</si>
  <si>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</si>
  <si>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</si>
  <si>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</si>
  <si>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</si>
  <si>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</si>
  <si>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</si>
  <si>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</si>
  <si>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</si>
  <si>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</si>
  <si>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</si>
  <si>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</si>
  <si>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</si>
  <si>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</si>
  <si>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</si>
  <si>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</si>
  <si>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</si>
  <si>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</si>
  <si>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</si>
  <si>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</si>
  <si>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</si>
  <si>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</si>
  <si>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</si>
  <si>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</si>
  <si>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</si>
  <si>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</si>
  <si>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</si>
  <si>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</si>
  <si>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</si>
  <si>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</si>
  <si>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</si>
  <si>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</si>
  <si>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</si>
  <si>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</si>
  <si>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</si>
  <si>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</si>
  <si>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</si>
  <si>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</si>
  <si>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</si>
  <si>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</si>
  <si>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</si>
  <si>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</si>
  <si>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</si>
  <si>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</si>
  <si>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</si>
  <si>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</si>
  <si>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</si>
  <si>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</si>
  <si>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</si>
  <si>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</si>
  <si>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</si>
  <si>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</si>
  <si>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</si>
  <si>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</si>
  <si>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</si>
  <si>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</si>
  <si>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</si>
  <si>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</si>
  <si>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</si>
  <si>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</si>
  <si>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</si>
  <si>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</si>
  <si>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</si>
  <si>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</si>
  <si>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</si>
  <si>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</si>
  <si>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</si>
  <si>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</si>
  <si>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</si>
  <si>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</si>
  <si>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</si>
  <si>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</si>
  <si>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</si>
  <si>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</si>
  <si>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</si>
  <si>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</si>
  <si>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</si>
  <si>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</si>
  <si>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</si>
  <si>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</si>
  <si>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</si>
  <si>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</si>
  <si>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</si>
  <si>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</si>
  <si>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</si>
  <si>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</si>
  <si>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</si>
  <si>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</si>
  <si>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</si>
  <si>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</si>
  <si>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</si>
  <si>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</si>
  <si>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</si>
  <si>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</si>
  <si>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</si>
  <si>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</si>
  <si>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</si>
  <si>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</si>
  <si>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</si>
  <si>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</si>
  <si>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</si>
  <si>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</si>
  <si>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</si>
  <si>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</si>
  <si>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</si>
  <si>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</si>
  <si>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</si>
  <si>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</si>
  <si>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</si>
  <si>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</si>
  <si>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</si>
  <si>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</si>
  <si>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</si>
  <si>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</si>
  <si>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</si>
  <si>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</si>
  <si>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</si>
  <si>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</si>
  <si>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</si>
  <si>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</si>
  <si>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</si>
  <si>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</si>
  <si>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</si>
  <si>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</si>
  <si>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</si>
  <si>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</si>
  <si>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</si>
  <si>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</si>
  <si>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</si>
  <si>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</si>
  <si>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</si>
  <si>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</si>
  <si>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</si>
  <si>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</si>
  <si>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</si>
  <si>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</si>
  <si>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</si>
  <si>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</si>
  <si>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</si>
  <si>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</si>
  <si>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</si>
  <si>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</si>
  <si>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</si>
  <si>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</si>
  <si>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</si>
  <si>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</si>
  <si>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</si>
  <si>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</si>
  <si>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</si>
  <si>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</si>
  <si>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</si>
  <si>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</si>
  <si>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</si>
  <si>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</si>
  <si>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</si>
  <si>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</si>
  <si>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</si>
  <si>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</si>
  <si>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</si>
  <si>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</si>
  <si>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</si>
  <si>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</si>
  <si>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</si>
  <si>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</si>
  <si>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</si>
  <si>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</si>
  <si>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</si>
  <si>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</si>
  <si>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</si>
  <si>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</si>
  <si>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</si>
  <si>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</si>
  <si>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</si>
  <si>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</si>
  <si>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</si>
  <si>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</si>
  <si>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</si>
  <si>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</si>
  <si>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</si>
  <si>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</si>
  <si>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</si>
  <si>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</si>
  <si>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</si>
  <si>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</si>
  <si>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</si>
  <si>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</si>
  <si>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</si>
  <si>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</si>
  <si>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</si>
  <si>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</si>
  <si>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</si>
  <si>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</si>
  <si>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</si>
  <si>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</si>
  <si>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</si>
  <si>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</si>
  <si>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</si>
  <si>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</si>
  <si>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</si>
  <si>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</si>
  <si>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</si>
  <si>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</si>
  <si>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</si>
  <si>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</si>
  <si>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</si>
  <si>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</si>
  <si>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</si>
  <si>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</si>
  <si>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</si>
  <si>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</si>
  <si>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</si>
  <si>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</si>
  <si>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</si>
  <si>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</si>
  <si>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</si>
  <si>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</si>
  <si>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</si>
  <si>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</si>
  <si>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</si>
  <si>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</si>
  <si>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</si>
  <si>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</si>
  <si>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</si>
  <si>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</si>
  <si>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</si>
  <si>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</si>
  <si>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</si>
  <si>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</si>
  <si>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</si>
  <si>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</si>
  <si>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</si>
  <si>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</si>
  <si>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</si>
  <si>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</si>
  <si>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</si>
  <si>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</si>
  <si>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</si>
  <si>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</si>
  <si>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</si>
  <si>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</si>
  <si>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</si>
  <si>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</si>
  <si>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</si>
  <si>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</si>
  <si>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</si>
  <si>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</si>
  <si>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</si>
  <si>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</si>
  <si>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</si>
  <si>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</si>
  <si>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</si>
  <si>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</si>
  <si>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</si>
  <si>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</si>
  <si>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</si>
  <si>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</si>
  <si>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</si>
  <si>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</si>
  <si>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</si>
  <si>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</si>
  <si>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</si>
  <si>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</si>
  <si>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</si>
  <si>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</si>
  <si>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</si>
  <si>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</si>
  <si>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</si>
  <si>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</si>
  <si>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</si>
  <si>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</si>
  <si>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</si>
  <si>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</si>
  <si>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</si>
  <si>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</si>
  <si>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</si>
  <si>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</si>
  <si>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</si>
  <si>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</si>
  <si>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</si>
  <si>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</si>
  <si>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</si>
  <si>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</si>
  <si>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</si>
  <si>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</si>
  <si>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</si>
  <si>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</si>
  <si>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</si>
  <si>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</si>
  <si>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</si>
  <si>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</si>
  <si>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</si>
  <si>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</si>
  <si>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</si>
  <si>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</si>
  <si>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</si>
  <si>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</si>
  <si>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</si>
  <si>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</si>
  <si>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</si>
  <si>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</si>
  <si>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</si>
  <si>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</si>
  <si>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</si>
  <si>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</si>
  <si>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</si>
  <si>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</si>
  <si>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</si>
  <si>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</si>
  <si>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</si>
  <si>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</si>
  <si>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</si>
  <si>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</si>
  <si>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</si>
  <si>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</si>
  <si>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</si>
  <si>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</si>
  <si>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</si>
  <si>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</si>
  <si>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</si>
  <si>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</si>
  <si>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</si>
  <si>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</si>
  <si>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</si>
  <si>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</si>
  <si>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</si>
  <si>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</si>
  <si>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</si>
  <si>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</si>
  <si>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</si>
  <si>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</si>
  <si>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</si>
  <si>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</si>
  <si>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</si>
  <si>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</si>
  <si>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</si>
  <si>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</si>
  <si>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</si>
  <si>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</si>
  <si>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</si>
  <si>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</si>
  <si>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</si>
  <si>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</si>
  <si>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</si>
  <si>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</si>
  <si>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</si>
  <si>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</si>
  <si>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</si>
  <si>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</si>
  <si>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</si>
  <si>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</si>
  <si>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</si>
  <si>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</si>
  <si>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</si>
  <si>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</si>
  <si>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</si>
  <si>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</si>
  <si>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</si>
  <si>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</si>
  <si>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</si>
  <si>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</si>
  <si>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</si>
  <si>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</si>
  <si>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</si>
  <si>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</si>
  <si>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</si>
  <si>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</si>
  <si>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</si>
  <si>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</si>
  <si>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</si>
  <si>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</si>
  <si>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</si>
  <si>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</si>
  <si>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</si>
  <si>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</si>
  <si>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</si>
  <si>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</si>
  <si>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</si>
  <si>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</si>
  <si>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</si>
  <si>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</si>
  <si>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</si>
  <si>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</si>
  <si>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</si>
  <si>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</si>
  <si>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</si>
  <si>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</si>
  <si>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</si>
  <si>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</si>
  <si>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</si>
  <si>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</si>
  <si>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</si>
  <si>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</si>
  <si>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</si>
  <si>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</si>
  <si>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</si>
  <si>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</si>
  <si>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</si>
  <si>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</si>
  <si>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</si>
  <si>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</si>
  <si>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</si>
  <si>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</si>
  <si>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</si>
  <si>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</si>
  <si>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</si>
  <si>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</si>
  <si>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</si>
  <si>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</si>
  <si>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</si>
  <si>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</si>
  <si>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</si>
  <si>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</si>
  <si>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</si>
  <si>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</si>
  <si>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</si>
  <si>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</si>
  <si>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</si>
  <si>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</si>
  <si>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</si>
  <si>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</si>
  <si>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</si>
  <si>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</si>
  <si>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</si>
  <si>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</si>
  <si>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</si>
  <si>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</si>
  <si>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</si>
  <si>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</si>
  <si>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</si>
  <si>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</si>
  <si>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</si>
  <si>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</si>
  <si>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</si>
  <si>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</si>
  <si>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</si>
  <si>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</si>
  <si>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</si>
  <si>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</si>
  <si>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</si>
  <si>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</si>
  <si>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</si>
  <si>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</si>
  <si>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</si>
  <si>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</si>
  <si>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</si>
  <si>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</si>
  <si>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</si>
  <si>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</si>
  <si>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</si>
  <si>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</si>
  <si>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</si>
  <si>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</si>
  <si>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</si>
  <si>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</si>
  <si>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</si>
  <si>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</si>
  <si>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</si>
  <si>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</si>
  <si>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</si>
  <si>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</si>
  <si>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</si>
  <si>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</si>
  <si>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</si>
  <si>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</si>
  <si>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</si>
  <si>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</si>
  <si>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</si>
  <si>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</si>
  <si>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</si>
  <si>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</si>
  <si>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</si>
  <si>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</si>
  <si>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</si>
  <si>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</si>
  <si>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</si>
  <si>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</si>
  <si>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</si>
  <si>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</si>
  <si>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</si>
  <si>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</si>
  <si>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</si>
  <si>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</si>
  <si>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</si>
  <si>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</si>
  <si>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</si>
  <si>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</si>
  <si>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</si>
  <si>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</si>
  <si>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</si>
  <si>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</si>
  <si>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</si>
  <si>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</si>
  <si>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</si>
  <si>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</si>
  <si>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</si>
  <si>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</si>
  <si>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</si>
  <si>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</si>
  <si>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</si>
  <si>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</si>
  <si>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</si>
  <si>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</si>
  <si>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</si>
  <si>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</si>
  <si>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</si>
  <si>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</si>
  <si>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</si>
  <si>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</si>
  <si>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</si>
  <si>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</si>
  <si>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</si>
  <si>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</si>
  <si>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</si>
  <si>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</si>
  <si>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</si>
  <si>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</si>
  <si>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</si>
  <si>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</si>
  <si>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</si>
  <si>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</si>
  <si>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</si>
  <si>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</si>
  <si>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</si>
  <si>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</si>
  <si>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</si>
  <si>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</si>
  <si>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</si>
  <si>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</si>
  <si>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</si>
  <si>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</si>
  <si>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</si>
  <si>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</si>
  <si>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</si>
  <si>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</si>
  <si>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</si>
  <si>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</si>
  <si>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</si>
  <si>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</si>
  <si>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</si>
  <si>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</si>
  <si>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</si>
  <si>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</si>
  <si>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</si>
  <si>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</si>
  <si>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</si>
  <si>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</si>
  <si>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</si>
  <si>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</si>
  <si>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</si>
  <si>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</si>
  <si>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</si>
  <si>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</si>
  <si>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</si>
  <si>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</si>
  <si>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</si>
  <si>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</si>
  <si>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</si>
  <si>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</si>
  <si>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</si>
  <si>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</si>
  <si>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</si>
  <si>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</si>
  <si>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</si>
  <si>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</si>
  <si>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</si>
  <si>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</si>
  <si>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</si>
  <si>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</si>
  <si>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</si>
  <si>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</si>
  <si>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</si>
  <si>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</si>
  <si>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</si>
  <si>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</si>
  <si>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</si>
  <si>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</si>
  <si>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</si>
  <si>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</si>
  <si>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</si>
  <si>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</si>
  <si>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</si>
  <si>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</si>
  <si>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</si>
  <si>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</si>
  <si>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</si>
  <si>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</si>
  <si>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</si>
  <si>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</si>
  <si>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</si>
  <si>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</si>
  <si>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</si>
  <si>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</si>
  <si>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</si>
  <si>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</si>
  <si>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</si>
  <si>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</si>
  <si>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</si>
  <si>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</si>
  <si>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</si>
  <si>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</si>
  <si>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</si>
  <si>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</si>
  <si>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</si>
  <si>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</si>
  <si>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</si>
  <si>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</si>
  <si>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</si>
  <si>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</si>
  <si>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</si>
  <si>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</si>
  <si>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</si>
  <si>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</si>
  <si>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</si>
  <si>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</si>
  <si>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</si>
  <si>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</si>
  <si>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</si>
  <si>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</si>
  <si>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</si>
  <si>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</si>
  <si>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</si>
  <si>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</si>
  <si>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</si>
  <si>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</si>
  <si>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</si>
  <si>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</si>
  <si>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</si>
  <si>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</si>
  <si>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</si>
  <si>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</si>
  <si>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</si>
  <si>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</si>
  <si>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</si>
  <si>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</si>
  <si>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</si>
  <si>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</si>
  <si>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</si>
  <si>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</si>
  <si>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</si>
  <si>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</si>
  <si>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</si>
  <si>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</si>
  <si>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</si>
  <si>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</si>
  <si>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</si>
  <si>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</si>
  <si>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</si>
  <si>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</si>
  <si>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</si>
  <si>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</si>
  <si>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</si>
  <si>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</si>
  <si>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</si>
  <si>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</si>
  <si>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</si>
  <si>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</si>
  <si>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</si>
  <si>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</si>
  <si>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</si>
  <si>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</si>
  <si>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</si>
  <si>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</si>
  <si>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</si>
  <si>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</si>
  <si>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</si>
  <si>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</si>
  <si>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</si>
  <si>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</si>
  <si>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</si>
  <si>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</si>
  <si>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</si>
  <si>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</si>
  <si>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</si>
  <si>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</si>
  <si>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</si>
  <si>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</si>
  <si>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</si>
  <si>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</si>
  <si>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</si>
  <si>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</si>
  <si>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</si>
  <si>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</si>
  <si>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</si>
  <si>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</si>
  <si>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</si>
  <si>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</si>
  <si>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</si>
  <si>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</si>
  <si>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</si>
  <si>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</si>
  <si>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</si>
  <si>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</si>
  <si>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</si>
  <si>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</si>
  <si>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</si>
  <si>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</si>
  <si>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</si>
  <si>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</si>
  <si>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</si>
  <si>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</si>
  <si>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</si>
  <si>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</si>
  <si>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</si>
  <si>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</si>
  <si>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</si>
  <si>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</si>
  <si>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</si>
  <si>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</si>
  <si>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</si>
  <si>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</si>
  <si>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</si>
  <si>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</si>
  <si>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</si>
  <si>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</si>
  <si>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</si>
  <si>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</si>
  <si>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</si>
  <si>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</si>
  <si>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</si>
  <si>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</si>
  <si>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</si>
  <si>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</si>
  <si>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</si>
  <si>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</si>
  <si>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</si>
  <si>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</si>
  <si>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</si>
  <si>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</si>
  <si>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</si>
  <si>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</si>
  <si>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</si>
  <si>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</si>
  <si>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</si>
  <si>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</si>
  <si>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</si>
  <si>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</si>
  <si>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</si>
  <si>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</si>
  <si>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</si>
  <si>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</si>
  <si>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</si>
  <si>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</si>
  <si>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</si>
  <si>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</si>
  <si>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</si>
  <si>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</si>
  <si>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</si>
  <si>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</si>
  <si>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</si>
  <si>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</si>
  <si>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</si>
  <si>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</si>
  <si>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</si>
  <si>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</si>
  <si>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</si>
  <si>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</si>
  <si>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</si>
  <si>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</si>
  <si>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</si>
  <si>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</si>
  <si>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</si>
  <si>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</si>
  <si>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</si>
  <si>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</si>
  <si>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</si>
  <si>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</si>
  <si>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</si>
  <si>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</si>
  <si>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</si>
  <si>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</si>
  <si>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</si>
  <si>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</si>
  <si>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</si>
  <si>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</si>
  <si>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</si>
  <si>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</si>
  <si>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</si>
  <si>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</si>
  <si>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</si>
  <si>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</si>
  <si>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</si>
  <si>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</si>
  <si>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</si>
  <si>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</si>
  <si>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</si>
  <si>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</si>
  <si>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</si>
  <si>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</si>
  <si>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</si>
  <si>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</si>
  <si>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</si>
  <si>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</si>
  <si>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</si>
  <si>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</si>
  <si>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</si>
  <si>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</si>
  <si>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</si>
  <si>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</si>
  <si>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</si>
  <si>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</si>
  <si>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</si>
  <si>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</si>
  <si>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</si>
  <si>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</si>
  <si>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</si>
  <si>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</si>
  <si>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</si>
  <si>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</si>
  <si>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</si>
  <si>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</si>
  <si>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</si>
  <si>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</si>
  <si>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</si>
  <si>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</si>
  <si>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</si>
  <si>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</si>
  <si>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</si>
  <si>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</si>
  <si>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</si>
  <si>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</si>
  <si>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</si>
  <si>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</si>
  <si>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</si>
  <si>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</si>
  <si>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</si>
  <si>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</si>
  <si>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</si>
  <si>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</si>
  <si>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</si>
  <si>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</si>
  <si>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</si>
  <si>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</si>
  <si>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</si>
  <si>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</si>
  <si>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</si>
  <si>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</si>
  <si>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</si>
  <si>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</si>
  <si>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</si>
  <si>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</si>
  <si>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</si>
  <si>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</si>
  <si>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</si>
  <si>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</si>
  <si>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</si>
  <si>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</si>
  <si>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</si>
  <si>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</si>
  <si>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</si>
  <si>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</si>
  <si>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</si>
  <si>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</si>
  <si>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</si>
  <si>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</si>
  <si>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</si>
  <si>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</si>
  <si>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</si>
  <si>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</si>
  <si>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</si>
  <si>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</si>
  <si>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</si>
  <si>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</si>
  <si>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</si>
  <si>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</si>
  <si>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</si>
  <si>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</si>
  <si>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</si>
  <si>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</si>
  <si>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</si>
  <si>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</si>
  <si>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</si>
  <si>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</si>
  <si>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</si>
  <si>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</si>
  <si>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</si>
  <si>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</si>
  <si>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</si>
  <si>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</si>
  <si>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</si>
  <si>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</si>
  <si>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</si>
  <si>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</si>
  <si>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</si>
  <si>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</si>
  <si>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</si>
  <si>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</si>
  <si>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</si>
  <si>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</si>
  <si>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</si>
  <si>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</si>
  <si>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</si>
  <si>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</si>
  <si>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</si>
  <si>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</si>
  <si>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</si>
  <si>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</si>
  <si>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</si>
  <si>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</si>
  <si>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</si>
  <si>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</si>
  <si>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</si>
  <si>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</si>
  <si>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</si>
  <si>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</si>
  <si>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</si>
  <si>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</si>
  <si>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</si>
  <si>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</si>
  <si>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</si>
  <si>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</si>
  <si>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</si>
  <si>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</si>
  <si>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</si>
  <si>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</si>
  <si>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</si>
  <si>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</si>
  <si>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</si>
  <si>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</si>
  <si>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</si>
  <si>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</si>
  <si>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</si>
  <si>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</si>
  <si>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</si>
  <si>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</si>
  <si>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</si>
  <si>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</si>
  <si>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</si>
  <si>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</si>
  <si>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</si>
  <si>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</si>
  <si>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</si>
  <si>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</si>
  <si>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</si>
  <si>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</si>
  <si>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</si>
  <si>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</si>
  <si>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</si>
  <si>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</si>
  <si>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</si>
  <si>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</si>
  <si>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</si>
  <si>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</si>
  <si>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</si>
  <si>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</si>
  <si>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</si>
  <si>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</si>
  <si>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</si>
  <si>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</si>
  <si>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</si>
  <si>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</si>
  <si>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</si>
  <si>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</si>
  <si>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</si>
  <si>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</si>
  <si>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</si>
  <si>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</si>
  <si>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</si>
  <si>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</si>
  <si>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</si>
  <si>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</si>
  <si>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</si>
  <si>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</si>
  <si>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</si>
  <si>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</si>
  <si>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</si>
  <si>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</si>
  <si>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</si>
  <si>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</si>
  <si>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</si>
  <si>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</si>
  <si>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</si>
  <si>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</si>
  <si>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</si>
  <si>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</si>
  <si>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</si>
  <si>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</si>
  <si>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</si>
  <si>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</si>
  <si>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</si>
  <si>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</si>
  <si>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</si>
  <si>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</si>
  <si>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</si>
  <si>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</si>
  <si>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</si>
  <si>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</si>
  <si>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</si>
  <si>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</si>
  <si>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</si>
  <si>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</si>
  <si>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</si>
  <si>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</si>
  <si>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</si>
  <si>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</si>
  <si>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</si>
  <si>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</si>
  <si>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</si>
  <si>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</si>
  <si>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</si>
  <si>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</si>
  <si>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</si>
  <si>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</si>
  <si>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</si>
  <si>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</si>
  <si>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</si>
  <si>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</si>
  <si>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</si>
  <si>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</si>
  <si>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</si>
  <si>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</si>
  <si>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</si>
  <si>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</si>
  <si>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</si>
  <si>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</si>
  <si>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</si>
  <si>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</si>
  <si>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</si>
  <si>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</si>
  <si>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</si>
  <si>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</si>
  <si>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</si>
  <si>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</si>
  <si>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</si>
  <si>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</si>
  <si>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</si>
  <si>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</si>
  <si>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</si>
  <si>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</si>
  <si>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</si>
  <si>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</si>
  <si>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</si>
  <si>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</si>
  <si>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</si>
  <si>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</si>
  <si>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</si>
  <si>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</si>
  <si>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</si>
  <si>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</si>
  <si>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</si>
  <si>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</si>
  <si>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</si>
  <si>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</si>
  <si>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</si>
  <si>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</si>
  <si>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</si>
  <si>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</si>
  <si>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</si>
  <si>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</si>
  <si>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</si>
  <si>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</si>
  <si>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</si>
  <si>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</si>
  <si>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</si>
  <si>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</si>
  <si>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</si>
  <si>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</si>
  <si>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</si>
  <si>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</si>
  <si>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</si>
  <si>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</si>
  <si>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</si>
  <si>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</si>
  <si>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</si>
  <si>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</si>
  <si>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</si>
  <si>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</si>
  <si>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</si>
  <si>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</si>
  <si>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</si>
  <si>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</si>
  <si>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</si>
  <si>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</si>
  <si>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</si>
  <si>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</si>
  <si>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</si>
  <si>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</si>
  <si>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</si>
  <si>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</si>
  <si>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</si>
  <si>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</si>
  <si>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</si>
  <si>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</si>
  <si>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</si>
  <si>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</si>
  <si>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</si>
  <si>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</si>
  <si>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</si>
  <si>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</si>
  <si>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</si>
  <si>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</si>
  <si>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</si>
  <si>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</si>
  <si>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</si>
  <si>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</si>
  <si>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</si>
  <si>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</si>
  <si>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</si>
  <si>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</si>
  <si>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</si>
  <si>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</si>
  <si>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</si>
  <si>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</si>
  <si>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</si>
  <si>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</si>
  <si>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</si>
  <si>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</si>
  <si>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</si>
  <si>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</si>
  <si>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</si>
  <si>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</si>
  <si>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</si>
  <si>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</si>
  <si>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</si>
  <si>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</si>
  <si>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</si>
  <si>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</si>
  <si>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</si>
  <si>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</si>
  <si>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</si>
  <si>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</si>
  <si>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</si>
  <si>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</si>
  <si>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</si>
  <si>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</si>
  <si>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</si>
  <si>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</si>
  <si>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</si>
  <si>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</si>
  <si>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</si>
  <si>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</si>
  <si>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</si>
  <si>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</si>
  <si>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</si>
  <si>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</si>
  <si>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</si>
  <si>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</si>
  <si>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</si>
  <si>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</si>
  <si>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</si>
  <si>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</si>
  <si>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</si>
  <si>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</si>
  <si>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</si>
  <si>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</si>
  <si>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</si>
  <si>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</si>
  <si>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</si>
  <si>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</si>
  <si>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</si>
  <si>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</si>
  <si>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</si>
  <si>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</si>
  <si>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</si>
  <si>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</si>
  <si>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</si>
  <si>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</si>
  <si>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</si>
  <si>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</si>
  <si>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</si>
  <si>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</si>
  <si>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</si>
  <si>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</si>
  <si>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</si>
  <si>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</si>
  <si>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</si>
  <si>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</si>
  <si>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</si>
  <si>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</si>
  <si>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</si>
  <si>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</si>
  <si>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</si>
  <si>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</si>
  <si>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</si>
  <si>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</si>
  <si>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</si>
  <si>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</si>
  <si>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</si>
  <si>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</si>
  <si>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</si>
  <si>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</si>
  <si>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</si>
  <si>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</si>
  <si>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</si>
  <si>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</si>
  <si>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</si>
  <si>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</si>
  <si>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</si>
  <si>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</si>
  <si>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</si>
  <si>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</si>
  <si>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</si>
  <si>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</si>
  <si>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</si>
  <si>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</si>
  <si>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</si>
  <si>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</si>
  <si>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</si>
  <si>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</si>
  <si>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</si>
  <si>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</si>
  <si>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</si>
  <si>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</si>
  <si>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</si>
  <si>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</si>
  <si>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</si>
  <si>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</si>
  <si>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</si>
  <si>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</si>
  <si>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</si>
  <si>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</si>
  <si>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</si>
  <si>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</si>
  <si>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</si>
  <si>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</si>
  <si>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</si>
  <si>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</si>
  <si>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</si>
  <si>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</si>
  <si>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</si>
  <si>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</si>
  <si>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</si>
  <si>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</si>
  <si>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</si>
  <si>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</si>
  <si>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</si>
  <si>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</si>
  <si>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</si>
  <si>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</si>
  <si>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</si>
  <si>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</si>
  <si>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</si>
  <si>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</si>
  <si>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</si>
  <si>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</si>
  <si>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</si>
  <si>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</si>
  <si>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</si>
  <si>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</si>
  <si>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</si>
  <si>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</si>
  <si>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</si>
  <si>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</si>
  <si>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</si>
  <si>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</si>
  <si>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</si>
  <si>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</si>
  <si>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</si>
  <si>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</si>
  <si>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</si>
  <si>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</si>
  <si>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</si>
  <si>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</si>
  <si>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</si>
  <si>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</si>
  <si>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</si>
  <si>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</si>
  <si>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</si>
  <si>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</si>
  <si>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</si>
  <si>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</si>
  <si>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</si>
  <si>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</si>
  <si>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</si>
  <si>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</si>
  <si>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</si>
  <si>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</si>
  <si>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</si>
  <si>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</si>
  <si>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</si>
  <si>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</si>
  <si>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</si>
  <si>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</si>
  <si>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</si>
  <si>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</si>
  <si>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</si>
  <si>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</si>
  <si>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</si>
  <si>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</si>
  <si>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</si>
  <si>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</si>
  <si>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</si>
  <si>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</si>
  <si>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</si>
  <si>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</si>
  <si>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</si>
  <si>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</si>
  <si>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</si>
  <si>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</si>
  <si>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</si>
  <si>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</si>
  <si>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</si>
  <si>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</si>
  <si>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</si>
  <si>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</si>
  <si>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</si>
  <si>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</si>
  <si>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</si>
  <si>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</si>
  <si>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</si>
  <si>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</si>
  <si>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</si>
  <si>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</si>
  <si>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</si>
  <si>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</si>
  <si>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</si>
  <si>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</si>
  <si>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</si>
  <si>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</si>
  <si>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</si>
  <si>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</si>
  <si>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</si>
  <si>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</si>
  <si>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</si>
  <si>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</si>
  <si>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</si>
  <si>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</si>
  <si>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</si>
  <si>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</si>
  <si>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</si>
  <si>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</si>
  <si>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</si>
  <si>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</si>
  <si>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</si>
  <si>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</si>
  <si>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</si>
  <si>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</si>
  <si>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</si>
  <si>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</si>
  <si>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</si>
  <si>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</si>
  <si>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</si>
  <si>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</si>
  <si>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</si>
  <si>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</si>
  <si>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</si>
  <si>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</si>
  <si>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</si>
  <si>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</si>
  <si>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</si>
  <si>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</si>
  <si>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</si>
  <si>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</si>
  <si>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</si>
  <si>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</si>
  <si>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</si>
  <si>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</si>
  <si>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</si>
  <si>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</si>
  <si>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</si>
  <si>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</si>
  <si>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</si>
  <si>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</si>
  <si>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</si>
  <si>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</si>
  <si>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</si>
  <si>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</si>
  <si>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</si>
  <si>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</si>
  <si>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</si>
  <si>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</si>
  <si>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</si>
  <si>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</si>
  <si>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</si>
  <si>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</si>
  <si>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</si>
  <si>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</si>
  <si>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</si>
  <si>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</si>
  <si>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</si>
  <si>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</si>
  <si>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</si>
  <si>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</si>
  <si>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</si>
  <si>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</si>
  <si>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</si>
  <si>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</si>
  <si>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</si>
  <si>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</si>
  <si>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</si>
  <si>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</si>
  <si>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</si>
  <si>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</si>
  <si>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</si>
  <si>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</si>
  <si>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</si>
  <si>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</si>
  <si>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</si>
  <si>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</si>
  <si>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</si>
  <si>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</si>
  <si>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</si>
  <si>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</si>
  <si>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</si>
  <si>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</si>
  <si>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</si>
  <si>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</si>
  <si>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</si>
  <si>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</si>
  <si>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</si>
  <si>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</si>
  <si>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</si>
  <si>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</si>
  <si>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</si>
  <si>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</si>
  <si>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</si>
  <si>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</si>
  <si>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</si>
  <si>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</si>
  <si>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</si>
  <si>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</si>
  <si>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</si>
  <si>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</si>
  <si>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</si>
  <si>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</si>
  <si>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</si>
  <si>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</si>
  <si>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</si>
  <si>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</si>
  <si>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</si>
  <si>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</si>
  <si>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</si>
  <si>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</si>
  <si>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</si>
  <si>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</si>
  <si>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</si>
  <si>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</si>
  <si>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</si>
  <si>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</si>
  <si>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</si>
  <si>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</si>
  <si>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</si>
  <si>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</si>
  <si>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</si>
  <si>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</si>
  <si>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</si>
  <si>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</si>
  <si>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</si>
  <si>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</si>
  <si>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</si>
  <si>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</si>
  <si>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</si>
  <si>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</si>
  <si>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</si>
  <si>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</si>
  <si>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</si>
  <si>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</si>
  <si>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</si>
  <si>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</si>
  <si>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</si>
  <si>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</si>
  <si>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</si>
  <si>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</si>
  <si>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</si>
  <si>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</si>
  <si>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</si>
  <si>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</si>
  <si>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</si>
  <si>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</si>
  <si>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</si>
  <si>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</si>
  <si>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</si>
  <si>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</si>
  <si>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</si>
  <si>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</si>
  <si>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</si>
  <si>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</si>
  <si>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</si>
  <si>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</si>
  <si>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</si>
  <si>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</si>
  <si>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</si>
  <si>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</si>
  <si>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</si>
  <si>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</si>
  <si>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</si>
  <si>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</si>
  <si>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</si>
  <si>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</si>
  <si>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</si>
  <si>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</si>
  <si>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</si>
  <si>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</si>
  <si>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</si>
  <si>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</si>
  <si>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</si>
  <si>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</si>
  <si>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</si>
  <si>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</si>
  <si>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</si>
  <si>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</si>
  <si>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</si>
  <si>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</si>
  <si>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</si>
  <si>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</si>
  <si>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</si>
  <si>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</si>
  <si>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</si>
  <si>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</si>
  <si>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</si>
  <si>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</si>
  <si>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</si>
  <si>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</si>
  <si>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</si>
  <si>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</si>
  <si>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</si>
  <si>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</si>
  <si>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</si>
  <si>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</si>
  <si>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</si>
  <si>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</si>
  <si>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</si>
  <si>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</si>
  <si>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</si>
  <si>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</si>
  <si>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</si>
  <si>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</si>
  <si>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</si>
  <si>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</si>
  <si>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</si>
  <si>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</si>
  <si>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</si>
  <si>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</si>
  <si>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</si>
  <si>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</si>
  <si>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</si>
  <si>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</si>
  <si>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</si>
  <si>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</si>
  <si>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</si>
  <si>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</si>
  <si>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</si>
  <si>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</si>
  <si>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</si>
  <si>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</si>
  <si>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</si>
  <si>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</si>
  <si>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</si>
  <si>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</si>
  <si>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</si>
  <si>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</si>
  <si>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</si>
  <si>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</si>
  <si>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</si>
  <si>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</si>
  <si>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</si>
  <si>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</si>
  <si>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</si>
  <si>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</si>
  <si>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</si>
  <si>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</si>
  <si>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</si>
  <si>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</si>
  <si>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</si>
  <si>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</si>
  <si>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</si>
  <si>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</si>
  <si>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</si>
  <si>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</si>
  <si>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</si>
  <si>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</si>
  <si>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</si>
  <si>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</si>
  <si>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</si>
  <si>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</si>
  <si>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</si>
  <si>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</si>
  <si>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</si>
  <si>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</si>
  <si>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</si>
  <si>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</si>
  <si>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</si>
  <si>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</si>
  <si>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</si>
  <si>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</si>
  <si>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</si>
  <si>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</si>
  <si>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</si>
  <si>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</si>
  <si>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</si>
  <si>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</si>
  <si>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</si>
  <si>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</si>
  <si>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</si>
  <si>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</si>
  <si>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</si>
  <si>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</si>
  <si>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</si>
  <si>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</si>
  <si>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</si>
  <si>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</si>
  <si>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</si>
  <si>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</si>
  <si>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</si>
  <si>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</si>
  <si>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</si>
  <si>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</si>
  <si>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</si>
  <si>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</si>
  <si>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</si>
  <si>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</si>
  <si>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</si>
  <si>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</si>
  <si>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</si>
  <si>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</si>
  <si>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</si>
  <si>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</si>
  <si>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</si>
  <si>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</si>
  <si>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</si>
  <si>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</si>
  <si>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</si>
  <si>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</si>
  <si>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</si>
  <si>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</si>
  <si>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</si>
  <si>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</si>
  <si>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</si>
  <si>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</si>
  <si>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</si>
  <si>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</si>
  <si>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</si>
  <si>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</si>
  <si>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</si>
  <si>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</si>
  <si>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</si>
  <si>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</si>
  <si>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</si>
  <si>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</si>
  <si>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</si>
  <si>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</si>
  <si>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</si>
  <si>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</si>
  <si>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</si>
  <si>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</si>
  <si>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</si>
  <si>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</si>
  <si>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</si>
  <si>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</si>
  <si>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</si>
  <si>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</si>
  <si>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</si>
  <si>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</si>
  <si>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</si>
  <si>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</si>
  <si>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</si>
  <si>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</si>
  <si>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</si>
  <si>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</si>
  <si>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</si>
  <si>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</si>
  <si>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</si>
  <si>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</si>
  <si>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</si>
  <si>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</si>
  <si>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</si>
  <si>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</si>
  <si>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</si>
  <si>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</si>
  <si>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</si>
  <si>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</si>
  <si>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</si>
  <si>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</si>
  <si>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</si>
  <si>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</si>
  <si>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</si>
  <si>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</si>
  <si>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</si>
  <si>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</si>
  <si>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</si>
  <si>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</si>
  <si>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</si>
  <si>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</si>
  <si>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</si>
  <si>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</si>
  <si>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</si>
  <si>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</si>
  <si>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</si>
  <si>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</si>
  <si>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</si>
  <si>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</si>
  <si>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</si>
  <si>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</si>
  <si>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</si>
  <si>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</si>
  <si>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</si>
  <si>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</si>
  <si>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</si>
  <si>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</si>
  <si>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</si>
  <si>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</si>
  <si>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</si>
  <si>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</si>
  <si>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</si>
  <si>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</si>
  <si>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</si>
  <si>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</si>
  <si>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</si>
  <si>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</si>
  <si>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</si>
  <si>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</si>
  <si>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</si>
  <si>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</si>
  <si>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</si>
  <si>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</si>
  <si>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</si>
  <si>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</si>
  <si>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</si>
  <si>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</si>
  <si>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</si>
  <si>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</si>
  <si>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</si>
  <si>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</si>
  <si>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</si>
  <si>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</si>
  <si>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</si>
  <si>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</si>
  <si>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</si>
  <si>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</si>
  <si>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</si>
  <si>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</si>
  <si>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</si>
  <si>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</si>
  <si>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</si>
  <si>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</si>
  <si>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</si>
  <si>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</si>
  <si>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</si>
  <si>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</si>
  <si>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</si>
  <si>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</si>
  <si>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</si>
  <si>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</si>
  <si>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</si>
  <si>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</si>
  <si>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</si>
  <si>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</si>
  <si>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</si>
  <si>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</si>
  <si>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</si>
  <si>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</si>
  <si>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</si>
  <si>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</si>
  <si>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</si>
  <si>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</si>
  <si>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</si>
  <si>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</si>
  <si>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</si>
  <si>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</si>
  <si>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</si>
  <si>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</si>
  <si>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</si>
  <si>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</si>
  <si>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</si>
  <si>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</si>
  <si>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</si>
  <si>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</si>
  <si>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</si>
  <si>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</si>
  <si>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</si>
  <si>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</si>
  <si>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</si>
  <si>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</si>
  <si>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</si>
  <si>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</si>
  <si>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</si>
  <si>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</si>
  <si>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</si>
  <si>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</si>
  <si>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</si>
  <si>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</si>
  <si>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</si>
  <si>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</si>
  <si>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</si>
  <si>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</si>
  <si>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</si>
  <si>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</si>
  <si>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</si>
  <si>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</si>
  <si>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</si>
  <si>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</si>
  <si>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</si>
  <si>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</si>
  <si>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</si>
  <si>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</si>
  <si>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</si>
  <si>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</si>
  <si>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</si>
  <si>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</si>
  <si>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</si>
  <si>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</si>
  <si>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</si>
  <si>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</si>
  <si>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</si>
  <si>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</si>
  <si>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</si>
  <si>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</si>
  <si>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</si>
  <si>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</si>
  <si>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</si>
  <si>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</si>
  <si>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</si>
  <si>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</si>
  <si>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</si>
  <si>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</si>
  <si>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</si>
  <si>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</si>
  <si>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</si>
  <si>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</si>
  <si>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</si>
  <si>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</si>
  <si>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</si>
  <si>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</si>
  <si>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</si>
  <si>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</si>
  <si>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</si>
  <si>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</si>
  <si>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</si>
  <si>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</si>
  <si>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</si>
  <si>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</si>
  <si>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</si>
  <si>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</si>
  <si>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</si>
  <si>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</si>
  <si>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</si>
  <si>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</si>
  <si>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</si>
  <si>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</si>
  <si>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</si>
  <si>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</si>
  <si>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</si>
  <si>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</si>
  <si>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</si>
  <si>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</si>
  <si>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</si>
  <si>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</si>
  <si>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</si>
  <si>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</si>
  <si>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</si>
  <si>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</si>
  <si>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</si>
  <si>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</si>
  <si>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</si>
  <si>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</si>
  <si>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</si>
  <si>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</si>
  <si>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</si>
  <si>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</si>
  <si>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</si>
  <si>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</si>
  <si>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</si>
  <si>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</si>
  <si>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</si>
  <si>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</si>
  <si>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</si>
  <si>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</si>
  <si>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</si>
  <si>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</si>
  <si>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</si>
  <si>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</si>
  <si>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</si>
  <si>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</si>
  <si>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</si>
  <si>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</si>
  <si>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</si>
  <si>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</si>
  <si>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</si>
  <si>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</si>
  <si>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</si>
  <si>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</si>
  <si>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</si>
  <si>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</si>
  <si>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</si>
  <si>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</si>
  <si>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</si>
  <si>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</si>
  <si>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</si>
  <si>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</si>
  <si>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</si>
  <si>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</si>
  <si>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</si>
  <si>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</si>
  <si>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</si>
  <si>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</si>
  <si>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</si>
  <si>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</si>
  <si>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</si>
  <si>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</si>
  <si>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</si>
  <si>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</si>
  <si>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</si>
  <si>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</si>
  <si>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</si>
  <si>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</si>
  <si>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</si>
  <si>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</si>
  <si>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</si>
  <si>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</si>
  <si>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</si>
  <si>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</si>
  <si>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</si>
  <si>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</si>
  <si>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</si>
  <si>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</si>
  <si>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</si>
  <si>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</si>
  <si>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</si>
  <si>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</si>
  <si>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</si>
  <si>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</si>
  <si>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</si>
  <si>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</si>
  <si>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</si>
  <si>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</si>
  <si>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</si>
  <si>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</si>
  <si>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</si>
  <si>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</si>
  <si>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</si>
  <si>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</si>
  <si>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</si>
  <si>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</si>
  <si>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</si>
  <si>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</si>
  <si>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</si>
  <si>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</si>
  <si>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</si>
  <si>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</si>
  <si>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</si>
  <si>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</si>
  <si>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</si>
  <si>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</si>
  <si>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</si>
  <si>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</si>
  <si>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</si>
  <si>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</si>
  <si>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</si>
  <si>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</si>
  <si>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</si>
  <si>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</si>
  <si>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</si>
  <si>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</si>
  <si>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</si>
  <si>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</si>
  <si>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</si>
  <si>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</si>
  <si>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</si>
  <si>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</si>
  <si>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</si>
  <si>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</si>
  <si>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</si>
  <si>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</si>
  <si>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</si>
  <si>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</si>
  <si>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</si>
  <si>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</si>
  <si>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</si>
  <si>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</si>
  <si>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</si>
  <si>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</si>
  <si>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</si>
  <si>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</si>
  <si>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</si>
  <si>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</si>
  <si>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</si>
  <si>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</si>
  <si>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</si>
  <si>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</si>
  <si>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</si>
  <si>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</si>
  <si>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</si>
  <si>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</si>
  <si>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</si>
  <si>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</si>
  <si>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</si>
  <si>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</si>
  <si>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</si>
  <si>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</si>
  <si>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</si>
  <si>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</si>
  <si>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</si>
  <si>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</si>
  <si>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</si>
  <si>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</si>
  <si>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</si>
  <si>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</si>
  <si>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</si>
  <si>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</si>
  <si>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</si>
  <si>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</si>
  <si>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</si>
  <si>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</si>
  <si>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</si>
  <si>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</si>
  <si>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</si>
  <si>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</si>
  <si>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</si>
  <si>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</si>
  <si>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</si>
  <si>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</si>
  <si>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</si>
  <si>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</si>
  <si>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</si>
  <si>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</si>
  <si>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</si>
  <si>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</si>
  <si>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</si>
  <si>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</si>
  <si>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</si>
  <si>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</si>
  <si>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</si>
  <si>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</si>
  <si>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</si>
  <si>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</si>
  <si>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</si>
  <si>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</si>
  <si>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</si>
  <si>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</si>
  <si>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</si>
  <si>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</si>
  <si>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</si>
  <si>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</si>
  <si>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</si>
  <si>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</si>
  <si>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</si>
  <si>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</si>
  <si>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</si>
  <si>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</si>
  <si>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</si>
  <si>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</si>
  <si>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</si>
  <si>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</si>
  <si>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</si>
  <si>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</si>
  <si>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</si>
  <si>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</si>
  <si>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</si>
  <si>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</si>
  <si>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</si>
  <si>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</si>
  <si>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</si>
  <si>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</si>
  <si>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</si>
  <si>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</si>
  <si>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</si>
  <si>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</si>
  <si>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</si>
  <si>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</si>
  <si>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</si>
  <si>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</si>
  <si>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</si>
  <si>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</si>
  <si>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</si>
  <si>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</si>
  <si>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</si>
  <si>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</si>
  <si>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</si>
  <si>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</si>
  <si>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</si>
  <si>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</si>
  <si>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</si>
  <si>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</si>
  <si>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</si>
  <si>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</si>
  <si>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</si>
  <si>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</si>
  <si>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</si>
  <si>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</si>
  <si>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</si>
  <si>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</si>
  <si>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</si>
  <si>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</si>
  <si>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</si>
  <si>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</si>
  <si>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</si>
  <si>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</si>
  <si>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</si>
  <si>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</si>
  <si>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</si>
  <si>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</si>
  <si>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</si>
  <si>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</si>
  <si>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</si>
  <si>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</si>
  <si>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</si>
  <si>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</si>
  <si>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</si>
  <si>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</si>
  <si>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</si>
  <si>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</si>
  <si>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</si>
  <si>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</si>
  <si>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</si>
  <si>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</si>
  <si>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</si>
  <si>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</si>
  <si>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</si>
  <si>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</si>
  <si>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</si>
  <si>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</si>
  <si>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</si>
  <si>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</si>
  <si>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</si>
  <si>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</si>
  <si>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</si>
  <si>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</si>
  <si>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</si>
  <si>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</si>
  <si>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</si>
  <si>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</si>
  <si>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</si>
  <si>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</si>
  <si>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</si>
  <si>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</si>
  <si>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</si>
  <si>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</si>
  <si>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</si>
  <si>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</si>
  <si>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</si>
  <si>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</si>
  <si>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</si>
  <si>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</si>
  <si>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</si>
  <si>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</si>
  <si>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</si>
  <si>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</si>
  <si>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</si>
  <si>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</si>
  <si>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</si>
  <si>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</si>
  <si>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</si>
  <si>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</si>
  <si>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</si>
  <si>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</si>
  <si>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</si>
  <si>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</si>
  <si>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</si>
  <si>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</si>
  <si>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</si>
  <si>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</si>
  <si>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</si>
  <si>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</si>
  <si>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</si>
  <si>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</si>
  <si>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</si>
  <si>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</si>
  <si>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</si>
  <si>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</si>
  <si>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</si>
  <si>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</si>
  <si>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</si>
  <si>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</si>
  <si>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</si>
  <si>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</si>
  <si>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</si>
  <si>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</si>
  <si>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</si>
  <si>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</si>
  <si>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</si>
  <si>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</si>
  <si>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</si>
  <si>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</si>
  <si>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</si>
  <si>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</si>
  <si>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</si>
  <si>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</si>
  <si>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</si>
  <si>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</si>
  <si>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</si>
  <si>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</si>
  <si>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</si>
  <si>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</si>
  <si>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</si>
  <si>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</si>
  <si>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</si>
  <si>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</si>
  <si>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</si>
  <si>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</si>
  <si>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</si>
  <si>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</si>
  <si>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</si>
  <si>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</si>
  <si>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</si>
  <si>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</si>
  <si>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</si>
  <si>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</si>
  <si>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</si>
  <si>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</si>
  <si>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</si>
  <si>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</si>
  <si>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</si>
  <si>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</si>
  <si>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</si>
  <si>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</si>
  <si>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</si>
  <si>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</si>
  <si>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</si>
  <si>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</si>
  <si>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</si>
  <si>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</si>
  <si>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</si>
  <si>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</si>
  <si>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</si>
  <si>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</si>
  <si>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</si>
  <si>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</si>
  <si>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</si>
  <si>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</si>
  <si>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</si>
  <si>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</si>
  <si>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</si>
  <si>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</si>
  <si>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</si>
  <si>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</si>
  <si>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</si>
  <si>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</si>
  <si>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</si>
  <si>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</si>
  <si>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</si>
  <si>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</si>
  <si>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</si>
  <si>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</si>
  <si>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</si>
  <si>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</si>
  <si>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</si>
  <si>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</si>
  <si>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</si>
  <si>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</si>
  <si>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</si>
  <si>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</si>
  <si>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</si>
  <si>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</si>
  <si>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</si>
  <si>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</si>
  <si>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</si>
  <si>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</si>
  <si>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</si>
  <si>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</si>
  <si>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</si>
  <si>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</si>
  <si>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</si>
  <si>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</si>
  <si>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</si>
  <si>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</si>
  <si>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</si>
  <si>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</si>
  <si>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</si>
  <si>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</si>
  <si>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</si>
  <si>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</si>
  <si>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</si>
  <si>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</si>
  <si>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</si>
  <si>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</si>
  <si>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</si>
  <si>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</si>
  <si>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</si>
  <si>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</si>
  <si>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</si>
  <si>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</si>
  <si>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</si>
  <si>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</si>
  <si>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</si>
  <si>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</si>
  <si>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</si>
  <si>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</si>
  <si>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</si>
  <si>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</si>
  <si>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</si>
  <si>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</si>
  <si>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</si>
  <si>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</si>
  <si>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</si>
  <si>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</si>
  <si>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</si>
  <si>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</si>
  <si>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</si>
  <si>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</si>
  <si>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</si>
  <si>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</si>
  <si>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</si>
  <si>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</si>
  <si>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</si>
  <si>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</si>
  <si>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</si>
  <si>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</si>
  <si>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</si>
  <si>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</si>
  <si>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</si>
  <si>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</si>
  <si>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</si>
  <si>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</si>
  <si>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</si>
  <si>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</si>
  <si>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</si>
  <si>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</si>
  <si>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</si>
  <si>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</si>
  <si>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</si>
  <si>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</si>
  <si>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</si>
  <si>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</si>
  <si>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</si>
  <si>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</si>
  <si>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</si>
  <si>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</si>
  <si>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</si>
  <si>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</si>
  <si>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</si>
  <si>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</si>
  <si>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</si>
  <si>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</si>
  <si>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</si>
  <si>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</si>
  <si>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</si>
  <si>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</si>
  <si>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</si>
  <si>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</si>
  <si>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</si>
  <si>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</si>
  <si>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</si>
  <si>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</si>
  <si>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</si>
  <si>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</si>
  <si>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</si>
  <si>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</si>
  <si>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</si>
  <si>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</si>
  <si>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</si>
  <si>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</si>
  <si>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</si>
  <si>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</si>
  <si>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</si>
  <si>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</si>
  <si>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</si>
  <si>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</si>
  <si>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</si>
  <si>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</si>
  <si>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</si>
  <si>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</si>
  <si>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</si>
  <si>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</si>
  <si>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</si>
  <si>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</si>
  <si>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</si>
  <si>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</si>
  <si>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</si>
  <si>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</si>
  <si>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</si>
  <si>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</si>
  <si>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</si>
  <si>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</si>
  <si>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</si>
  <si>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</si>
  <si>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</si>
  <si>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</si>
  <si>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</si>
  <si>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</si>
  <si>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</si>
  <si>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</si>
  <si>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</si>
  <si>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</si>
  <si>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</si>
  <si>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</si>
  <si>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</si>
  <si>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</si>
  <si>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</si>
  <si>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</si>
  <si>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</si>
  <si>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</si>
  <si>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</si>
  <si>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</si>
  <si>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</si>
  <si>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</si>
  <si>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</si>
  <si>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</si>
  <si>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</si>
  <si>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</si>
  <si>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</si>
  <si>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</si>
  <si>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</si>
  <si>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</si>
  <si>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</si>
  <si>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</si>
  <si>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</si>
  <si>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</si>
  <si>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</si>
  <si>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</si>
  <si>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</si>
  <si>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</si>
  <si>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</si>
  <si>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</si>
  <si>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</si>
  <si>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</si>
  <si>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</si>
  <si>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</si>
  <si>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</si>
  <si>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</si>
  <si>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</si>
  <si>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</si>
  <si>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</si>
  <si>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</si>
  <si>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</si>
  <si>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</si>
  <si>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</si>
  <si>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</si>
  <si>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</si>
  <si>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</si>
  <si>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</si>
  <si>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</si>
  <si>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</si>
  <si>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</si>
  <si>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</si>
  <si>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</si>
  <si>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</si>
  <si>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</si>
  <si>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</si>
  <si>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</si>
  <si>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</si>
  <si>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</si>
  <si>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</si>
  <si>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</si>
  <si>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</si>
  <si>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</si>
  <si>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</si>
  <si>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</si>
  <si>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</si>
  <si>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</si>
  <si>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</si>
  <si>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</si>
  <si>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</si>
  <si>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</si>
  <si>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</si>
  <si>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</si>
  <si>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</si>
  <si>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</si>
  <si>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</si>
  <si>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</si>
  <si>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</si>
  <si>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</si>
  <si>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</si>
  <si>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</si>
  <si>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</si>
  <si>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</si>
  <si>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</si>
  <si>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</si>
  <si>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</si>
  <si>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</si>
  <si>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</si>
  <si>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</si>
  <si>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</si>
  <si>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</si>
  <si>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</si>
  <si>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</si>
  <si>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</si>
  <si>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</si>
  <si>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</si>
  <si>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</si>
  <si>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</si>
  <si>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</si>
  <si>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</si>
  <si>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</si>
  <si>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</si>
  <si>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</si>
  <si>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</si>
  <si>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</si>
  <si>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</si>
  <si>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</si>
  <si>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</si>
  <si>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</si>
  <si>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</si>
  <si>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</si>
  <si>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</si>
  <si>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</si>
  <si>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</si>
  <si>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</si>
  <si>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</si>
  <si>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</si>
  <si>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</si>
  <si>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</si>
  <si>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</si>
  <si>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</si>
  <si>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</si>
  <si>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</si>
  <si>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</si>
  <si>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</si>
  <si>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</si>
  <si>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</si>
  <si>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</si>
  <si>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</si>
  <si>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</si>
  <si>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</si>
  <si>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</si>
  <si>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</si>
  <si>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</si>
  <si>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</si>
  <si>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</si>
  <si>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</si>
  <si>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</si>
  <si>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</si>
  <si>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</si>
  <si>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</si>
  <si>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</si>
  <si>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</si>
  <si>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</si>
  <si>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</si>
  <si>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</si>
  <si>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</si>
  <si>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</si>
  <si>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</si>
  <si>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</si>
  <si>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</si>
  <si>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</si>
  <si>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</si>
  <si>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</si>
  <si>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</si>
  <si>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</si>
  <si>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</si>
  <si>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</si>
  <si>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</si>
  <si>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</si>
  <si>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</si>
  <si>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</si>
  <si>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</si>
  <si>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</si>
  <si>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</si>
  <si>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</si>
  <si>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</si>
  <si>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</si>
  <si>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</si>
  <si>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</si>
  <si>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</si>
  <si>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</si>
  <si>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</si>
  <si>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</si>
  <si>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</si>
  <si>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</si>
  <si>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</si>
  <si>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</si>
  <si>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</si>
  <si>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</si>
  <si>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</si>
  <si>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</si>
  <si>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</si>
  <si>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</si>
  <si>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</si>
  <si>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</si>
  <si>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</si>
  <si>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</si>
  <si>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</si>
  <si>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</si>
  <si>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</si>
  <si>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</si>
  <si>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</si>
  <si>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</si>
  <si>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</si>
  <si>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</si>
  <si>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</si>
  <si>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</si>
  <si>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</si>
  <si>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</si>
  <si>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</si>
  <si>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</si>
  <si>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</si>
  <si>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</si>
  <si>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</si>
  <si>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</si>
  <si>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</si>
  <si>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</si>
  <si>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</si>
  <si>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</si>
  <si>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</si>
  <si>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</si>
  <si>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</si>
  <si>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</si>
  <si>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</si>
  <si>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</si>
  <si>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</si>
  <si>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</si>
  <si>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</si>
  <si>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</si>
  <si>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</si>
  <si>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</si>
  <si>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</si>
  <si>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</si>
  <si>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</si>
  <si>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</si>
  <si>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</si>
  <si>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</si>
  <si>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</si>
  <si>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</si>
  <si>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</si>
  <si>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</si>
  <si>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</si>
  <si>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</si>
  <si>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</si>
  <si>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</si>
  <si>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</si>
  <si>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</si>
  <si>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</si>
  <si>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</si>
  <si>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</si>
  <si>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</si>
  <si>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</si>
  <si>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</si>
  <si>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</si>
  <si>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</si>
  <si>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</si>
  <si>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</si>
  <si>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</si>
  <si>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</si>
  <si>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</si>
  <si>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</si>
  <si>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</si>
  <si>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</si>
  <si>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</si>
  <si>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</si>
  <si>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</si>
  <si>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</si>
  <si>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</si>
  <si>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</si>
  <si>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</si>
  <si>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</si>
  <si>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</si>
  <si>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</si>
  <si>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</si>
  <si>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</si>
  <si>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</si>
  <si>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</si>
  <si>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</si>
  <si>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</si>
  <si>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</si>
  <si>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</si>
  <si>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</si>
  <si>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</si>
  <si>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</si>
  <si>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</si>
  <si>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</si>
  <si>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</si>
  <si>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</si>
  <si>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</si>
  <si>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</si>
  <si>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</si>
  <si>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</si>
  <si>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</si>
  <si>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</si>
  <si>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</si>
  <si>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</si>
  <si>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</si>
  <si>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</si>
  <si>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</si>
  <si>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</si>
  <si>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</si>
  <si>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</si>
  <si>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</si>
  <si>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</si>
  <si>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</si>
  <si>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</si>
  <si>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</si>
  <si>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</si>
  <si>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</si>
  <si>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</si>
  <si>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</si>
  <si>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</si>
  <si>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</si>
  <si>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</si>
  <si>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</si>
  <si>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</si>
  <si>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</si>
  <si>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</si>
  <si>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</si>
  <si>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</si>
  <si>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</si>
  <si>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</si>
  <si>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</si>
  <si>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</si>
  <si>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</si>
  <si>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</si>
  <si>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</si>
  <si>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</si>
  <si>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</si>
  <si>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</si>
  <si>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</si>
  <si>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</si>
  <si>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</si>
  <si>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</si>
  <si>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</si>
  <si>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</si>
  <si>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</si>
  <si>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</si>
  <si>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</si>
  <si>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</si>
  <si>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</si>
  <si>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</si>
  <si>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</si>
  <si>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</si>
  <si>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</si>
  <si>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</si>
  <si>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</si>
  <si>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</si>
  <si>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</si>
  <si>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</si>
  <si>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</si>
  <si>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</si>
  <si>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</si>
  <si>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</si>
  <si>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</si>
  <si>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</si>
  <si>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</si>
  <si>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</si>
  <si>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</si>
  <si>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</si>
  <si>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</si>
  <si>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</si>
  <si>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</si>
  <si>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</si>
  <si>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</si>
  <si>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</si>
  <si>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</si>
  <si>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</si>
  <si>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</si>
  <si>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</si>
  <si>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</si>
  <si>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</si>
  <si>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</si>
  <si>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</si>
  <si>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</si>
  <si>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</si>
  <si>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</si>
  <si>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</si>
  <si>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</si>
  <si>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</si>
  <si>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</si>
  <si>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</si>
  <si>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</si>
  <si>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</si>
  <si>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</si>
  <si>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</si>
  <si>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</si>
  <si>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</si>
  <si>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</si>
  <si>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</si>
  <si>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</si>
  <si>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</si>
  <si>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</si>
  <si>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</si>
  <si>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</si>
  <si>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</si>
  <si>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</si>
  <si>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</si>
  <si>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</si>
  <si>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</si>
  <si>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</si>
  <si>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</si>
  <si>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</si>
  <si>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</si>
  <si>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</si>
  <si>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</si>
  <si>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</si>
  <si>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</si>
  <si>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</si>
  <si>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</si>
  <si>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</si>
  <si>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</si>
  <si>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</si>
  <si>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</si>
  <si>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</si>
  <si>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</si>
  <si>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</si>
  <si>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</si>
  <si>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</si>
  <si>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</si>
  <si>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</si>
  <si>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</si>
  <si>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</si>
  <si>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</si>
  <si>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</si>
  <si>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</si>
  <si>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</si>
  <si>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</si>
  <si>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</si>
  <si>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</si>
  <si>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</si>
  <si>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</si>
  <si>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</si>
  <si>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</si>
  <si>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</si>
  <si>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</si>
  <si>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</si>
  <si>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</si>
  <si>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</si>
  <si>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</si>
  <si>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</si>
  <si>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</si>
  <si>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</si>
  <si>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</si>
  <si>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</si>
  <si>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</si>
  <si>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</si>
  <si>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</si>
  <si>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</si>
  <si>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</si>
  <si>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</si>
  <si>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</si>
  <si>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</si>
  <si>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</si>
  <si>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</si>
  <si>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</si>
  <si>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</si>
  <si>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</si>
  <si>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</si>
  <si>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</si>
  <si>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</si>
  <si>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</si>
  <si>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</si>
  <si>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</si>
  <si>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</si>
  <si>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</si>
  <si>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</si>
  <si>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</si>
  <si>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</si>
  <si>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</si>
  <si>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</si>
  <si>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</si>
  <si>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</si>
  <si>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</si>
  <si>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</si>
  <si>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</si>
  <si>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</si>
  <si>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</si>
  <si>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</si>
  <si>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</si>
  <si>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</si>
  <si>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</si>
  <si>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</si>
  <si>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</si>
  <si>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</si>
  <si>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</si>
  <si>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</si>
  <si>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</si>
  <si>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</si>
  <si>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</si>
  <si>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</si>
  <si>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</si>
  <si>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</si>
  <si>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</si>
  <si>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</si>
  <si>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</si>
  <si>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</si>
  <si>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</si>
  <si>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</si>
  <si>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</si>
  <si>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</si>
  <si>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</si>
  <si>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</si>
  <si>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</si>
  <si>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</si>
  <si>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</si>
  <si>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</si>
  <si>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</si>
  <si>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</si>
  <si>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</si>
  <si>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</si>
  <si>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</si>
  <si>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</si>
  <si>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</si>
  <si>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</si>
  <si>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</si>
  <si>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</si>
  <si>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</si>
  <si>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</si>
  <si>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</si>
  <si>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</si>
  <si>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</si>
  <si>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</si>
  <si>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</si>
  <si>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</si>
  <si>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</si>
  <si>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</si>
  <si>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</si>
  <si>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</si>
  <si>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</si>
  <si>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</si>
  <si>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</si>
  <si>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</si>
  <si>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</si>
  <si>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</si>
  <si>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</si>
  <si>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</si>
  <si>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</si>
  <si>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</si>
  <si>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</si>
  <si>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</si>
  <si>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</si>
  <si>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</si>
  <si>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</si>
  <si>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</si>
  <si>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</si>
  <si>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</si>
  <si>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</si>
  <si>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</si>
  <si>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</si>
  <si>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</si>
  <si>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</si>
  <si>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</si>
  <si>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</si>
  <si>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</si>
  <si>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</si>
  <si>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</si>
  <si>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</si>
  <si>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</si>
  <si>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</si>
  <si>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</si>
  <si>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</si>
  <si>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</si>
  <si>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</si>
  <si>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</si>
  <si>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</si>
  <si>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</si>
  <si>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</si>
  <si>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</si>
  <si>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</si>
  <si>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</si>
  <si>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</si>
  <si>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</si>
  <si>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</si>
  <si>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</si>
  <si>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</si>
  <si>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</si>
  <si>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</si>
  <si>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</si>
  <si>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</si>
  <si>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</si>
  <si>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</si>
  <si>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</si>
  <si>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</si>
  <si>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</si>
  <si>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</si>
  <si>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</si>
  <si>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</si>
  <si>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</si>
  <si>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</si>
  <si>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</si>
  <si>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</si>
  <si>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</si>
  <si>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</si>
  <si>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</si>
  <si>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</si>
  <si>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</si>
  <si>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</si>
  <si>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</si>
  <si>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</si>
  <si>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</si>
  <si>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</si>
  <si>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</si>
  <si>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</si>
  <si>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</si>
  <si>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</si>
  <si>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</si>
  <si>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</si>
  <si>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</si>
  <si>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</si>
  <si>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</si>
  <si>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</si>
  <si>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</si>
  <si>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</si>
  <si>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</si>
  <si>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</si>
  <si>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</si>
  <si>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</si>
  <si>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</si>
  <si>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</si>
  <si>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</si>
  <si>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</si>
  <si>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</si>
  <si>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</si>
  <si>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</si>
  <si>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</si>
  <si>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</si>
  <si>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</si>
  <si>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</si>
  <si>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</si>
  <si>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</si>
  <si>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</si>
  <si>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</si>
  <si>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</si>
  <si>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</si>
  <si>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</si>
  <si>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</si>
  <si>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</si>
  <si>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</si>
  <si>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</si>
  <si>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</si>
  <si>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</si>
  <si>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</si>
  <si>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</si>
  <si>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</si>
  <si>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</si>
  <si>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</si>
  <si>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</si>
  <si>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</si>
  <si>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</si>
  <si>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</si>
  <si>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</si>
  <si>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</si>
  <si>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</si>
  <si>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</si>
  <si>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</si>
  <si>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</si>
  <si>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</si>
  <si>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</si>
  <si>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</si>
  <si>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</si>
  <si>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</si>
  <si>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</si>
  <si>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</si>
  <si>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</si>
  <si>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</si>
  <si>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</si>
  <si>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</si>
  <si>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</si>
  <si>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</si>
  <si>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</si>
  <si>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</si>
  <si>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</si>
  <si>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</si>
  <si>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</si>
  <si>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</si>
  <si>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</si>
  <si>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</si>
  <si>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</si>
  <si>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</si>
  <si>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</si>
  <si>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</si>
  <si>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</si>
  <si>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</si>
  <si>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</si>
  <si>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</si>
  <si>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</si>
  <si>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</si>
  <si>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</si>
  <si>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</si>
  <si>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</si>
  <si>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</si>
  <si>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</si>
  <si>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</si>
  <si>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</si>
  <si>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</si>
  <si>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</si>
  <si>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</si>
  <si>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</si>
  <si>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</si>
  <si>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</si>
  <si>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</si>
  <si>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</si>
  <si>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</si>
  <si>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</si>
  <si>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</si>
  <si>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</si>
  <si>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</si>
  <si>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</si>
  <si>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</si>
  <si>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</si>
  <si>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</si>
  <si>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</si>
  <si>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</si>
  <si>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</si>
  <si>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</si>
  <si>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</si>
  <si>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</si>
  <si>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</si>
  <si>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</si>
  <si>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</si>
  <si>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</si>
  <si>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</si>
  <si>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</si>
  <si>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</si>
  <si>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</si>
  <si>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</si>
  <si>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</si>
  <si>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</si>
  <si>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</si>
  <si>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</si>
  <si>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</si>
  <si>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</si>
  <si>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</si>
  <si>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</si>
  <si>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</si>
  <si>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</si>
  <si>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</si>
  <si>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</si>
  <si>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</si>
  <si>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</si>
  <si>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</si>
  <si>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</si>
  <si>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</si>
  <si>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</si>
  <si>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</si>
  <si>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</si>
  <si>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</si>
  <si>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</si>
  <si>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</si>
  <si>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</si>
  <si>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</si>
  <si>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</si>
  <si>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</si>
  <si>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</si>
  <si>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</si>
  <si>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</si>
  <si>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</si>
  <si>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</si>
  <si>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</si>
  <si>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</si>
  <si>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</si>
  <si>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</si>
  <si>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</si>
  <si>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</si>
  <si>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</si>
  <si>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</si>
  <si>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</si>
  <si>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</si>
  <si>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</si>
  <si>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</si>
  <si>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</si>
  <si>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</si>
  <si>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</si>
  <si>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</si>
  <si>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</si>
  <si>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</si>
  <si>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</si>
  <si>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</si>
  <si>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</si>
  <si>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</si>
  <si>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</si>
  <si>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</si>
  <si>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</si>
  <si>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</si>
  <si>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</si>
  <si>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</si>
  <si>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</si>
  <si>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</si>
  <si>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</si>
  <si>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</si>
  <si>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</si>
  <si>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</si>
  <si>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</si>
  <si>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</si>
  <si>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</si>
  <si>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</si>
  <si>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</si>
  <si>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</si>
  <si>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</si>
  <si>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</si>
  <si>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</si>
  <si>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</si>
  <si>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</si>
  <si>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</si>
  <si>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</si>
  <si>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</si>
  <si>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</si>
  <si>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</si>
  <si>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</si>
  <si>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</si>
  <si>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</si>
  <si>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</si>
  <si>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</si>
  <si>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</si>
  <si>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</si>
  <si>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</si>
  <si>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</si>
  <si>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</si>
  <si>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</si>
  <si>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</si>
  <si>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</si>
  <si>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</si>
  <si>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</si>
  <si>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</si>
  <si>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</si>
  <si>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</si>
  <si>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</si>
  <si>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</si>
  <si>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</si>
  <si>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</si>
  <si>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</si>
  <si>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</si>
  <si>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</si>
  <si>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</si>
  <si>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</si>
  <si>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</si>
  <si>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</si>
  <si>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</si>
  <si>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</si>
  <si>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</si>
  <si>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</si>
  <si>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</si>
  <si>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</si>
  <si>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</si>
  <si>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</si>
  <si>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</si>
  <si>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</si>
  <si>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</si>
  <si>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</si>
  <si>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</si>
  <si>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</si>
  <si>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</si>
  <si>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</si>
  <si>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</si>
  <si>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</si>
  <si>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</si>
  <si>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</si>
  <si>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</si>
  <si>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</si>
  <si>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</si>
  <si>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</si>
  <si>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</si>
  <si>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</si>
  <si>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</si>
  <si>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</si>
  <si>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</si>
  <si>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</si>
  <si>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</si>
  <si>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</si>
  <si>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</si>
  <si>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</si>
  <si>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</si>
  <si>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</si>
  <si>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</si>
  <si>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</si>
  <si>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</si>
  <si>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</si>
  <si>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</si>
  <si>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</si>
  <si>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</si>
  <si>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</si>
  <si>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</si>
  <si>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</si>
  <si>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</si>
  <si>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</si>
  <si>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</si>
  <si>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</si>
  <si>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</si>
  <si>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</si>
  <si>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</si>
  <si>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</si>
  <si>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</si>
  <si>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</si>
  <si>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</si>
  <si>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</si>
  <si>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</si>
  <si>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</si>
  <si>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</si>
  <si>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</si>
  <si>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</si>
  <si>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</si>
  <si>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</si>
  <si>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</si>
  <si>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</si>
  <si>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</si>
  <si>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</si>
  <si>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</si>
  <si>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</si>
  <si>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</si>
  <si>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</si>
  <si>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</si>
  <si>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</si>
  <si>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</si>
  <si>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</si>
  <si>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</si>
  <si>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</si>
  <si>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</si>
  <si>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</si>
  <si>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</si>
  <si>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</si>
  <si>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</si>
  <si>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</si>
  <si>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</si>
  <si>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</si>
  <si>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</si>
  <si>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</si>
  <si>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</si>
  <si>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</si>
  <si>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</si>
  <si>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</si>
  <si>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</si>
  <si>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</si>
  <si>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</si>
  <si>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</si>
  <si>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</si>
  <si>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</si>
  <si>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</si>
  <si>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</si>
  <si>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</si>
  <si>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</si>
  <si>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</si>
  <si>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</si>
  <si>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</si>
  <si>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</si>
  <si>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</si>
  <si>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</si>
  <si>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</si>
  <si>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</si>
  <si>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</si>
  <si>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</si>
  <si>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</si>
  <si>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</si>
  <si>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</si>
  <si>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</si>
  <si>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</si>
  <si>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</si>
  <si>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</si>
  <si>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</si>
  <si>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</si>
  <si>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</si>
  <si>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</si>
  <si>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</si>
  <si>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</si>
  <si>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</si>
  <si>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</si>
  <si>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</si>
  <si>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</si>
  <si>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</si>
  <si>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</si>
  <si>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</si>
  <si>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</si>
  <si>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</si>
  <si>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</si>
  <si>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</si>
  <si>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</si>
  <si>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</si>
  <si>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</si>
  <si>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</si>
  <si>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</si>
  <si>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</si>
  <si>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</si>
  <si>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</si>
  <si>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</si>
  <si>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</si>
  <si>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</si>
  <si>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</si>
  <si>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</si>
  <si>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</si>
  <si>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</si>
  <si>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</si>
  <si>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</si>
  <si>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</si>
  <si>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</si>
  <si>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</si>
  <si>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</si>
  <si>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</si>
  <si>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</si>
  <si>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</si>
  <si>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</si>
  <si>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</si>
  <si>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</si>
  <si>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</si>
  <si>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</si>
  <si>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</si>
  <si>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</si>
  <si>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</si>
  <si>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</si>
  <si>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</si>
  <si>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</si>
  <si>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</si>
  <si>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</si>
  <si>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</si>
  <si>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</si>
  <si>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</si>
  <si>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</si>
  <si>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</si>
  <si>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</si>
  <si>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</si>
  <si>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</si>
  <si>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</si>
  <si>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</si>
  <si>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</si>
  <si>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</si>
  <si>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</si>
  <si>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</si>
  <si>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</si>
  <si>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</si>
  <si>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</si>
  <si>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</si>
  <si>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</si>
  <si>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</si>
  <si>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</si>
  <si>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</si>
  <si>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</si>
  <si>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</si>
  <si>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</si>
  <si>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</si>
  <si>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</si>
  <si>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</si>
  <si>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</si>
  <si>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</si>
  <si>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</si>
  <si>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</si>
  <si>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</si>
  <si>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</si>
  <si>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</si>
  <si>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</si>
  <si>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</si>
  <si>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</si>
  <si>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</si>
  <si>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</si>
  <si>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</si>
  <si>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</si>
  <si>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</si>
  <si>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</si>
  <si>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</si>
  <si>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</si>
  <si>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</si>
  <si>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</si>
  <si>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</si>
  <si>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</si>
  <si>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</si>
  <si>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</si>
  <si>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</si>
  <si>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</si>
  <si>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</si>
  <si>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</si>
  <si>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</si>
  <si>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</si>
  <si>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</si>
  <si>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</si>
  <si>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</si>
  <si>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</si>
  <si>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</si>
  <si>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</si>
  <si>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</si>
  <si>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</si>
  <si>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</si>
  <si>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</si>
  <si>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</si>
  <si>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</si>
  <si>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</si>
  <si>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</si>
  <si>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</si>
  <si>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</si>
  <si>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</si>
  <si>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</si>
  <si>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</si>
  <si>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</si>
  <si>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</si>
  <si>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</si>
  <si>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</si>
  <si>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</si>
  <si>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</si>
  <si>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</si>
  <si>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</si>
  <si>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</si>
  <si>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</si>
  <si>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</si>
  <si>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</si>
  <si>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</si>
  <si>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</si>
  <si>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</si>
  <si>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</si>
  <si>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</si>
  <si>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</si>
  <si>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</si>
  <si>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</si>
  <si>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</si>
  <si>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</si>
  <si>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</si>
  <si>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</si>
  <si>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</si>
  <si>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</si>
  <si>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</si>
  <si>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</si>
  <si>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</si>
  <si>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</si>
  <si>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</si>
  <si>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</si>
  <si>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</si>
  <si>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</si>
  <si>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</si>
  <si>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</si>
  <si>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</si>
  <si>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</si>
  <si>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</si>
  <si>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</si>
  <si>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</si>
  <si>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</si>
  <si>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</si>
  <si>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</si>
  <si>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</si>
  <si>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</si>
  <si>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</si>
  <si>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</si>
  <si>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</si>
  <si>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</si>
  <si>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</si>
  <si>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</si>
  <si>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</si>
  <si>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</si>
  <si>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</si>
  <si>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</si>
  <si>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</si>
  <si>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</si>
  <si>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</si>
  <si>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</si>
  <si>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</si>
  <si>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</si>
  <si>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</si>
  <si>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</si>
  <si>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</si>
  <si>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</si>
  <si>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</si>
  <si>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</si>
  <si>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</si>
  <si>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</si>
  <si>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</si>
  <si>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</si>
  <si>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</si>
  <si>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</si>
  <si>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</si>
  <si>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</si>
  <si>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</si>
  <si>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</si>
  <si>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</si>
  <si>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</si>
  <si>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</si>
  <si>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</si>
  <si>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</si>
  <si>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</si>
  <si>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</si>
  <si>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</si>
  <si>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</si>
  <si>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</si>
  <si>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</si>
  <si>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</si>
  <si>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</si>
  <si>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</si>
  <si>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</si>
  <si>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</si>
  <si>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</si>
  <si>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</si>
  <si>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</si>
  <si>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</si>
  <si>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</si>
  <si>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</si>
  <si>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</si>
  <si>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</si>
  <si>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</si>
  <si>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</si>
  <si>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</si>
  <si>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</si>
  <si>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</si>
  <si>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</si>
  <si>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</si>
  <si>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</si>
  <si>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</si>
  <si>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</si>
  <si>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</si>
  <si>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</si>
  <si>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</si>
  <si>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</si>
  <si>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</si>
  <si>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</si>
  <si>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</si>
  <si>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</si>
  <si>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</si>
  <si>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</si>
  <si>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</si>
  <si>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</si>
  <si>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</si>
  <si>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</si>
  <si>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</si>
  <si>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</si>
  <si>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</si>
  <si>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</si>
  <si>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</si>
  <si>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</si>
  <si>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</si>
  <si>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</si>
  <si>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</si>
  <si>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</si>
  <si>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</si>
  <si>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</si>
  <si>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</si>
  <si>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</si>
  <si>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</si>
  <si>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</si>
  <si>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</si>
  <si>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</si>
  <si>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</si>
  <si>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</si>
  <si>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</si>
  <si>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</si>
  <si>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</si>
  <si>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</si>
  <si>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</si>
  <si>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</si>
  <si>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</si>
  <si>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</si>
  <si>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</si>
  <si>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</si>
  <si>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</si>
  <si>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</si>
  <si>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</si>
  <si>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</si>
  <si>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</si>
  <si>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</si>
  <si>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</si>
  <si>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</si>
  <si>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</si>
  <si>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</si>
  <si>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</si>
  <si>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</si>
  <si>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</si>
  <si>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</si>
  <si>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</si>
  <si>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</si>
  <si>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</si>
  <si>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</si>
  <si>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</si>
  <si>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</si>
  <si>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</si>
  <si>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</si>
  <si>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</si>
  <si>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</si>
  <si>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</si>
  <si>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</si>
  <si>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</si>
  <si>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</si>
  <si>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</si>
  <si>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</si>
  <si>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</si>
  <si>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</si>
  <si>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</si>
  <si>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</si>
  <si>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</si>
  <si>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</si>
  <si>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</si>
  <si>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</si>
  <si>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</si>
  <si>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</si>
  <si>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</si>
  <si>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</si>
  <si>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</si>
  <si>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</si>
  <si>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</si>
  <si>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</si>
  <si>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</si>
  <si>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</si>
  <si>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</si>
  <si>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</si>
  <si>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</si>
  <si>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</si>
  <si>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</si>
  <si>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</si>
  <si>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</si>
  <si>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</si>
  <si>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</si>
  <si>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</si>
  <si>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</si>
  <si>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</si>
  <si>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</si>
  <si>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</si>
  <si>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</si>
  <si>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</si>
  <si>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</si>
  <si>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</si>
  <si>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</si>
  <si>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</si>
  <si>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</si>
  <si>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</si>
  <si>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</si>
  <si>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</si>
  <si>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</si>
  <si>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</si>
  <si>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</si>
  <si>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</si>
  <si>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</si>
  <si>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</si>
  <si>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</si>
  <si>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</si>
  <si>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</si>
  <si>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</si>
  <si>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</si>
  <si>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</si>
  <si>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</si>
  <si>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</si>
  <si>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</si>
  <si>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</si>
  <si>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</si>
  <si>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</si>
  <si>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</si>
  <si>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</si>
  <si>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</si>
  <si>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</si>
  <si>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</si>
  <si>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</si>
  <si>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</si>
  <si>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</si>
  <si>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</si>
  <si>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</si>
  <si>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</si>
  <si>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</si>
  <si>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</si>
  <si>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</si>
  <si>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</si>
  <si>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</si>
  <si>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</si>
  <si>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</si>
  <si>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</si>
  <si>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</si>
  <si>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</si>
  <si>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</si>
  <si>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</si>
  <si>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</si>
  <si>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</si>
  <si>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</si>
  <si>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</si>
  <si>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</si>
  <si>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</si>
  <si>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</si>
  <si>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</si>
  <si>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</si>
  <si>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</si>
  <si>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</si>
  <si>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</si>
  <si>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</si>
  <si>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</si>
  <si>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</si>
  <si>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</si>
  <si>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</si>
  <si>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</si>
  <si>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</si>
  <si>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</si>
  <si>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</si>
  <si>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</si>
  <si>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</si>
  <si>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</si>
  <si>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</si>
  <si>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</si>
  <si>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</si>
  <si>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</si>
  <si>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</si>
  <si>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</si>
  <si>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</si>
  <si>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</si>
  <si>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</si>
  <si>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</si>
  <si>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</si>
  <si>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</si>
  <si>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</si>
  <si>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</si>
  <si>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</si>
  <si>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</si>
  <si>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</si>
  <si>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</si>
  <si>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</si>
  <si>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</si>
  <si>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</si>
  <si>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</si>
  <si>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</si>
  <si>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</si>
  <si>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</si>
  <si>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</si>
  <si>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</si>
  <si>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</si>
  <si>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</si>
  <si>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</si>
  <si>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</si>
  <si>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</si>
  <si>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</si>
  <si>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</si>
  <si>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</si>
  <si>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</si>
  <si>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</si>
  <si>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</si>
  <si>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</si>
  <si>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</si>
  <si>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</si>
  <si>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</si>
  <si>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</si>
  <si>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</si>
  <si>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</si>
  <si>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</si>
  <si>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</si>
  <si>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</si>
  <si>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</si>
  <si>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</si>
  <si>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</si>
  <si>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</si>
  <si>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</si>
  <si>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</si>
  <si>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</si>
  <si>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</si>
  <si>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</si>
  <si>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</si>
  <si>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</si>
  <si>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</si>
  <si>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</si>
  <si>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</si>
  <si>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</si>
  <si>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</si>
  <si>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</si>
  <si>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</si>
  <si>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</si>
  <si>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</si>
  <si>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</si>
  <si>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</si>
  <si>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</si>
  <si>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</si>
  <si>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</si>
  <si>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</si>
  <si>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</si>
  <si>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</si>
  <si>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</si>
  <si>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</si>
  <si>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</si>
  <si>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</si>
  <si>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</si>
  <si>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</si>
  <si>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</si>
  <si>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</si>
  <si>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</si>
  <si>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</si>
  <si>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</si>
  <si>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</si>
  <si>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</si>
  <si>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</si>
  <si>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</si>
  <si>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</si>
  <si>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</si>
  <si>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</si>
  <si>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</si>
  <si>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</si>
  <si>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</si>
  <si>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</si>
  <si>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</si>
  <si>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</si>
  <si>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</si>
  <si>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</si>
  <si>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</si>
  <si>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</si>
  <si>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</si>
  <si>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</si>
  <si>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</si>
  <si>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</si>
  <si>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</si>
  <si>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</si>
  <si>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</si>
  <si>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</si>
  <si>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</si>
  <si>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</si>
  <si>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</si>
  <si>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</si>
  <si>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</si>
  <si>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</si>
  <si>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</si>
  <si>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</si>
  <si>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</si>
  <si>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</si>
  <si>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</si>
  <si>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</si>
  <si>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</si>
  <si>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</si>
  <si>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</si>
  <si>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</si>
  <si>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</si>
  <si>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</si>
  <si>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</si>
  <si>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</si>
  <si>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</si>
  <si>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</si>
  <si>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</si>
  <si>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</si>
  <si>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</si>
  <si>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</si>
  <si>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</si>
  <si>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</si>
  <si>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</si>
  <si>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</si>
  <si>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</si>
  <si>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</si>
  <si>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</si>
  <si>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</si>
  <si>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</si>
  <si>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</si>
  <si>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</si>
  <si>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</si>
  <si>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</si>
  <si>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</si>
  <si>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</si>
  <si>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</si>
  <si>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</si>
  <si>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</si>
  <si>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</si>
  <si>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</si>
  <si>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</si>
  <si>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</si>
  <si>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</si>
  <si>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</si>
  <si>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</si>
  <si>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</si>
  <si>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</si>
  <si>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</si>
  <si>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</si>
  <si>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</si>
  <si>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</si>
  <si>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</si>
  <si>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</si>
  <si>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</si>
  <si>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</si>
  <si>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</si>
  <si>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</si>
  <si>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</si>
  <si>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</si>
  <si>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</si>
  <si>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</si>
  <si>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</si>
  <si>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</si>
  <si>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</si>
  <si>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</si>
  <si>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</si>
  <si>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</si>
  <si>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</si>
  <si>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</si>
  <si>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</si>
  <si>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</si>
  <si>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</si>
  <si>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</si>
  <si>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</si>
  <si>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</si>
  <si>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</si>
  <si>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</si>
  <si>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</si>
  <si>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</si>
  <si>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</si>
  <si>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</si>
  <si>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</si>
  <si>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</si>
  <si>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</si>
  <si>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</si>
  <si>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</si>
  <si>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</si>
  <si>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</si>
  <si>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</si>
  <si>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</si>
  <si>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</si>
  <si>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</si>
  <si>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</si>
  <si>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</si>
  <si>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</si>
  <si>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</si>
  <si>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</si>
  <si>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</si>
  <si>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</si>
  <si>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</si>
  <si>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</si>
  <si>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</si>
  <si>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</si>
  <si>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</si>
  <si>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</si>
  <si>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</si>
  <si>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</si>
  <si>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</si>
  <si>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</si>
  <si>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</si>
  <si>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</si>
  <si>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</si>
  <si>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</si>
  <si>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</si>
  <si>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</si>
  <si>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</si>
  <si>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</si>
  <si>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</si>
  <si>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</si>
  <si>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</si>
  <si>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</si>
  <si>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</si>
  <si>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</si>
  <si>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</si>
  <si>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</si>
  <si>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</si>
  <si>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</si>
  <si>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</si>
  <si>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</si>
  <si>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</si>
  <si>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</si>
  <si>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</si>
  <si>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</si>
  <si>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</si>
  <si>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</si>
  <si>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</si>
  <si>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</si>
  <si>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</si>
  <si>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</si>
  <si>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</si>
  <si>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</si>
  <si>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</si>
  <si>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</si>
  <si>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</si>
  <si>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</si>
  <si>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</si>
  <si>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</si>
  <si>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</si>
  <si>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</si>
  <si>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</si>
  <si>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</si>
  <si>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</si>
  <si>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</si>
  <si>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</si>
  <si>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</si>
  <si>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</si>
  <si>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</si>
  <si>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</si>
  <si>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</si>
  <si>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</si>
  <si>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</si>
  <si>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</si>
  <si>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</si>
  <si>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</si>
  <si>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</si>
  <si>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</si>
  <si>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</si>
  <si>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</si>
  <si>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</si>
  <si>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</si>
  <si>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</si>
  <si>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</si>
  <si>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</si>
  <si>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</si>
  <si>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</si>
  <si>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</si>
  <si>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</si>
  <si>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</si>
  <si>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</si>
  <si>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</si>
  <si>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</si>
  <si>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</si>
  <si>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</si>
  <si>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</si>
  <si>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</si>
  <si>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</si>
  <si>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</si>
  <si>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</si>
  <si>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</si>
  <si>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</si>
  <si>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</si>
  <si>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</si>
  <si>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</si>
  <si>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</si>
  <si>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</si>
  <si>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</si>
  <si>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</si>
  <si>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</si>
  <si>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</si>
  <si>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</si>
  <si>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</si>
  <si>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</si>
  <si>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</si>
  <si>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</si>
  <si>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</si>
  <si>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</si>
  <si>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</si>
  <si>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</si>
  <si>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</si>
  <si>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</si>
  <si>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</si>
  <si>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</si>
  <si>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</si>
  <si>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</si>
  <si>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</si>
  <si>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</si>
  <si>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</si>
  <si>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</si>
  <si>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</si>
  <si>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</si>
  <si>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</si>
  <si>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</si>
  <si>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</si>
  <si>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</si>
  <si>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</si>
  <si>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</si>
  <si>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</si>
  <si>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</si>
  <si>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</si>
  <si>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</si>
  <si>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</si>
  <si>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</si>
  <si>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</si>
  <si>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</si>
  <si>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</si>
  <si>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</si>
  <si>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</si>
  <si>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</si>
  <si>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</si>
  <si>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</si>
  <si>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</si>
  <si>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</si>
  <si>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</si>
  <si>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</si>
  <si>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</si>
  <si>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</si>
  <si>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</si>
  <si>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</si>
  <si>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</si>
  <si>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</si>
  <si>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</si>
  <si>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</si>
  <si>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</si>
  <si>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</si>
  <si>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</si>
  <si>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</si>
  <si>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</si>
  <si>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</si>
  <si>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</si>
  <si>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</si>
  <si>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</si>
  <si>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</si>
  <si>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</si>
  <si>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</si>
  <si>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</si>
  <si>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</si>
  <si>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</si>
  <si>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</si>
  <si>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</si>
  <si>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</si>
  <si>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</si>
  <si>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</si>
  <si>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</si>
  <si>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</si>
  <si>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</si>
  <si>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</si>
  <si>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</si>
  <si>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</si>
  <si>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</si>
  <si>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</si>
  <si>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</si>
  <si>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</si>
  <si>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</si>
  <si>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</si>
  <si>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</si>
  <si>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</si>
  <si>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</si>
  <si>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</si>
  <si>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</si>
  <si>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</si>
  <si>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</si>
  <si>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</si>
  <si>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</si>
  <si>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</si>
  <si>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</si>
  <si>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</si>
  <si>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</si>
  <si>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</si>
  <si>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</si>
  <si>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</si>
  <si>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</si>
  <si>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</si>
  <si>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</si>
  <si>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</si>
  <si>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</si>
  <si>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</si>
  <si>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</si>
  <si>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</si>
  <si>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</si>
  <si>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</si>
  <si>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</si>
  <si>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</si>
  <si>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</si>
  <si>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</si>
  <si>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</si>
  <si>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</si>
  <si>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</si>
  <si>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</si>
  <si>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</si>
  <si>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</si>
  <si>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</si>
  <si>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</si>
  <si>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</si>
  <si>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</si>
  <si>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</si>
  <si>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</si>
  <si>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</si>
  <si>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</si>
  <si>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</si>
  <si>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</si>
  <si>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</si>
  <si>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</si>
  <si>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</si>
  <si>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</si>
  <si>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</si>
  <si>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</si>
  <si>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</si>
  <si>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</si>
  <si>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</si>
  <si>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</si>
  <si>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</si>
  <si>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</si>
  <si>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</si>
  <si>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</si>
  <si>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</si>
  <si>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</si>
  <si>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</si>
  <si>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</si>
  <si>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</si>
  <si>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</si>
  <si>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</si>
  <si>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</si>
  <si>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</si>
  <si>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</si>
  <si>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</si>
  <si>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</si>
  <si>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</si>
  <si>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</si>
  <si>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</si>
  <si>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</si>
  <si>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</si>
  <si>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</si>
  <si>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</si>
  <si>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</si>
  <si>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</si>
  <si>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</si>
  <si>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</si>
  <si>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</si>
  <si>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</si>
  <si>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</si>
  <si>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</si>
  <si>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</si>
  <si>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</si>
  <si>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</si>
  <si>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</si>
  <si>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</si>
  <si>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</si>
  <si>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</si>
  <si>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</si>
  <si>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</si>
  <si>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</si>
  <si>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</si>
  <si>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</si>
  <si>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</si>
  <si>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</si>
  <si>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</si>
  <si>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</si>
  <si>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</si>
  <si>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</si>
  <si>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</si>
  <si>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</si>
  <si>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</si>
  <si>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</si>
  <si>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</si>
  <si>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</si>
  <si>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</si>
  <si>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</si>
  <si>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</si>
  <si>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</si>
  <si>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</si>
  <si>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</si>
  <si>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</si>
  <si>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</si>
  <si>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</si>
  <si>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</si>
  <si>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</si>
  <si>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</si>
  <si>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</si>
  <si>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</si>
  <si>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</si>
  <si>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</si>
  <si>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</si>
  <si>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</si>
  <si>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</si>
  <si>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</si>
  <si>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</si>
  <si>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</si>
  <si>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</si>
  <si>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</si>
  <si>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</si>
  <si>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</si>
  <si>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</si>
  <si>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</si>
  <si>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</si>
  <si>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</si>
  <si>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</si>
  <si>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</si>
  <si>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</si>
  <si>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</si>
  <si>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</si>
  <si>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</si>
  <si>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</si>
  <si>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</si>
  <si>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</si>
  <si>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</si>
  <si>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</si>
  <si>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</si>
  <si>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</si>
  <si>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</si>
  <si>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</si>
  <si>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</si>
  <si>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</si>
  <si>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</si>
  <si>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</si>
  <si>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</si>
  <si>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</si>
  <si>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</si>
  <si>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</si>
  <si>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</si>
  <si>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</si>
  <si>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</si>
  <si>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</si>
  <si>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</si>
  <si>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</si>
  <si>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</si>
  <si>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</si>
  <si>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</si>
  <si>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</si>
  <si>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</si>
  <si>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</si>
  <si>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</si>
  <si>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</si>
  <si>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</si>
  <si>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</si>
  <si>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</si>
  <si>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</si>
  <si>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</si>
  <si>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</si>
  <si>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</si>
  <si>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</si>
  <si>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</si>
  <si>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</si>
  <si>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</si>
  <si>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</si>
  <si>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</si>
  <si>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</si>
  <si>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</si>
  <si>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</si>
  <si>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</si>
  <si>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</si>
  <si>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</si>
  <si>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</si>
  <si>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</si>
  <si>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</si>
  <si>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</si>
  <si>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</si>
  <si>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</si>
  <si>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</si>
  <si>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</si>
  <si>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</si>
  <si>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</si>
  <si>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</si>
  <si>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</si>
  <si>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</si>
  <si>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</si>
  <si>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</si>
  <si>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</si>
  <si>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</si>
  <si>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</si>
  <si>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</si>
  <si>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</si>
  <si>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</si>
  <si>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</si>
  <si>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</si>
  <si>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</si>
  <si>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</si>
  <si>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</si>
  <si>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</si>
  <si>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</si>
  <si>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</si>
  <si>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</si>
  <si>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</si>
  <si>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</si>
  <si>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</si>
  <si>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</si>
  <si>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</si>
  <si>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</si>
  <si>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</si>
  <si>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</si>
  <si>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</si>
  <si>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</si>
  <si>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</si>
  <si>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</si>
  <si>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</si>
  <si>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</si>
  <si>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</si>
  <si>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</si>
  <si>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</si>
  <si>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</si>
  <si>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</si>
  <si>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</si>
  <si>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</si>
  <si>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</si>
  <si>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</si>
  <si>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</si>
  <si>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</si>
  <si>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</si>
  <si>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</si>
  <si>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</si>
  <si>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</si>
  <si>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</si>
  <si>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</si>
  <si>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</si>
  <si>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</si>
  <si>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</si>
  <si>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</si>
  <si>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</si>
  <si>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</si>
  <si>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</si>
  <si>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</si>
  <si>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</si>
  <si>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</si>
  <si>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</si>
  <si>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</si>
  <si>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</si>
  <si>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</si>
  <si>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</si>
  <si>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</si>
  <si>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</si>
  <si>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</si>
  <si>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</si>
  <si>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</si>
  <si>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</si>
  <si>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</si>
  <si>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</si>
  <si>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</si>
  <si>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</si>
  <si>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</si>
  <si>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</si>
  <si>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</si>
  <si>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</si>
  <si>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</si>
  <si>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</si>
  <si>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</si>
  <si>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</si>
  <si>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</si>
  <si>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</si>
  <si>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</si>
  <si>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</si>
  <si>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</si>
  <si>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</si>
  <si>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</si>
  <si>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</si>
  <si>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</si>
  <si>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</si>
  <si>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</si>
  <si>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</si>
  <si>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</si>
  <si>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</si>
  <si>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</si>
  <si>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</si>
  <si>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</si>
  <si>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</si>
  <si>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</si>
  <si>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</si>
  <si>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</si>
  <si>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</si>
  <si>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</si>
  <si>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</si>
  <si>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</si>
  <si>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</si>
  <si>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</si>
  <si>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</si>
  <si>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</si>
  <si>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</si>
  <si>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</si>
  <si>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</si>
  <si>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</si>
  <si>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</si>
  <si>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</si>
  <si>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</si>
  <si>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</si>
  <si>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</si>
  <si>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</si>
  <si>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</si>
  <si>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</si>
  <si>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</si>
  <si>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</si>
  <si>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</si>
  <si>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</si>
  <si>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</si>
  <si>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</si>
  <si>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</si>
  <si>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</si>
  <si>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</si>
  <si>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</si>
  <si>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</si>
  <si>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</si>
  <si>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</si>
  <si>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</si>
  <si>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</si>
  <si>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</si>
  <si>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</si>
  <si>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</si>
  <si>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</si>
  <si>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</si>
  <si>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</si>
  <si>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</si>
  <si>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</si>
  <si>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</si>
  <si>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</si>
  <si>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</si>
  <si>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</si>
  <si>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</si>
  <si>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</si>
  <si>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</si>
  <si>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</si>
  <si>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</si>
  <si>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</si>
  <si>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</si>
  <si>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</si>
  <si>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</si>
  <si>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</si>
  <si>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</si>
  <si>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</si>
  <si>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</si>
  <si>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</si>
  <si>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</si>
  <si>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</si>
  <si>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</si>
  <si>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</si>
  <si>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</si>
  <si>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</si>
  <si>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</si>
  <si>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</si>
  <si>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</si>
  <si>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</si>
  <si>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</si>
  <si>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</si>
  <si>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</si>
  <si>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</si>
  <si>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</si>
  <si>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</si>
  <si>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</si>
  <si>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</si>
  <si>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</si>
  <si>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</si>
  <si>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</si>
  <si>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</si>
  <si>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</si>
  <si>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</si>
  <si>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</si>
  <si>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</si>
  <si>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</si>
  <si>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</si>
  <si>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</si>
  <si>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</si>
  <si>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</si>
  <si>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</si>
  <si>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</si>
  <si>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</si>
  <si>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</si>
  <si>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</si>
  <si>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</si>
  <si>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</si>
  <si>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</si>
  <si>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</si>
  <si>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</si>
  <si>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</si>
  <si>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</si>
  <si>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</si>
  <si>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</si>
  <si>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</si>
  <si>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</si>
  <si>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</si>
  <si>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</si>
  <si>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</si>
  <si>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</si>
  <si>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</si>
  <si>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</si>
  <si>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</si>
  <si>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</si>
  <si>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</si>
  <si>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</si>
  <si>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</si>
  <si>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</si>
  <si>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</si>
  <si>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</si>
  <si>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</si>
  <si>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</si>
  <si>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</si>
  <si>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</si>
  <si>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</si>
  <si>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</si>
  <si>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</si>
  <si>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</si>
  <si>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</si>
  <si>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</si>
  <si>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</si>
  <si>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</si>
  <si>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</si>
  <si>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</si>
  <si>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</si>
  <si>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</si>
  <si>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</si>
  <si>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</si>
  <si>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</si>
  <si>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</si>
  <si>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</si>
  <si>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</si>
  <si>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</si>
  <si>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</si>
  <si>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</si>
  <si>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</si>
  <si>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</si>
  <si>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</si>
  <si>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</si>
  <si>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</si>
  <si>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</si>
  <si>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</si>
  <si>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</si>
  <si>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</si>
  <si>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</si>
  <si>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</si>
  <si>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</si>
  <si>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</si>
  <si>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</si>
  <si>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</si>
  <si>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</si>
  <si>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</si>
  <si>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</si>
  <si>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</si>
  <si>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</si>
  <si>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</si>
  <si>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</si>
  <si>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</si>
  <si>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</si>
  <si>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</si>
  <si>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</si>
  <si>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</si>
  <si>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</si>
  <si>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</si>
  <si>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</si>
  <si>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</si>
  <si>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</si>
  <si>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</si>
  <si>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</si>
  <si>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</si>
  <si>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</si>
  <si>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</si>
  <si>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</si>
  <si>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</si>
  <si>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</si>
  <si>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</si>
  <si>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</si>
  <si>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</si>
  <si>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</si>
  <si>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</si>
  <si>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</si>
  <si>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</si>
  <si>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</si>
  <si>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</si>
  <si>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</si>
  <si>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</si>
  <si>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</si>
  <si>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</si>
  <si>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</si>
  <si>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</si>
  <si>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</si>
  <si>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</si>
  <si>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</si>
  <si>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</si>
  <si>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</si>
  <si>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</si>
  <si>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</si>
  <si>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</si>
  <si>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</si>
  <si>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</si>
  <si>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</si>
  <si>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</si>
  <si>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</si>
  <si>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</si>
  <si>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</si>
  <si>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</si>
  <si>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</si>
  <si>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</si>
  <si>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</si>
  <si>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</si>
  <si>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</si>
  <si>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</si>
  <si>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</si>
  <si>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</si>
  <si>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</si>
  <si>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</si>
  <si>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</si>
  <si>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</si>
  <si>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</si>
  <si>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</si>
  <si>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</si>
  <si>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</si>
  <si>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</si>
  <si>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</si>
  <si>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</si>
  <si>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</si>
  <si>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</si>
  <si>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</si>
  <si>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</si>
  <si>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</si>
  <si>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</si>
  <si>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</si>
  <si>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</si>
  <si>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</si>
  <si>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</si>
  <si>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</si>
  <si>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</si>
  <si>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</si>
  <si>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</si>
  <si>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</si>
  <si>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</si>
  <si>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</si>
  <si>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</si>
  <si>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</si>
  <si>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</si>
  <si>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</si>
  <si>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</si>
  <si>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</si>
  <si>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</si>
  <si>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</si>
  <si>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</si>
  <si>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</si>
  <si>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</si>
  <si>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</si>
  <si>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</si>
  <si>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</si>
  <si>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</si>
  <si>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</si>
  <si>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</si>
  <si>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</si>
  <si>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</si>
  <si>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</si>
  <si>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</si>
  <si>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</si>
  <si>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</si>
  <si>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</si>
  <si>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</si>
  <si>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</si>
  <si>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</si>
  <si>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</si>
  <si>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</si>
  <si>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</si>
  <si>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</si>
  <si>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</si>
  <si>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</si>
  <si>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</si>
  <si>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</si>
  <si>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</si>
  <si>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</si>
  <si>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</si>
  <si>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</si>
  <si>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</si>
  <si>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</si>
  <si>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</si>
  <si>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</si>
  <si>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</si>
  <si>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</si>
  <si>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</si>
  <si>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</si>
  <si>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</si>
  <si>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</si>
  <si>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</si>
  <si>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</si>
  <si>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</si>
  <si>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</si>
  <si>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</si>
  <si>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</si>
  <si>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</si>
  <si>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</si>
  <si>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</si>
  <si>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</si>
  <si>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</si>
  <si>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</si>
  <si>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</si>
  <si>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</si>
  <si>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</si>
  <si>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</si>
  <si>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</si>
  <si>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</si>
  <si>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</si>
  <si>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</si>
  <si>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</si>
  <si>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</si>
  <si>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</si>
  <si>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</si>
  <si>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</si>
  <si>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</si>
  <si>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</si>
  <si>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</si>
  <si>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</si>
  <si>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</si>
  <si>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</si>
  <si>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</si>
  <si>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</si>
  <si>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</si>
  <si>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</si>
  <si>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</si>
  <si>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</si>
  <si>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</si>
  <si>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</si>
  <si>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</si>
  <si>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</si>
  <si>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</si>
  <si>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</si>
  <si>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</si>
  <si>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</si>
  <si>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</si>
  <si>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</si>
  <si>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</si>
  <si>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</si>
  <si>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</si>
  <si>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</si>
  <si>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</si>
  <si>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</si>
  <si>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</si>
  <si>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</si>
  <si>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</si>
  <si>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</si>
  <si>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</si>
  <si>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</si>
  <si>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</si>
  <si>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</si>
  <si>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</si>
  <si>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</si>
  <si>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</si>
  <si>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</si>
  <si>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</si>
  <si>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</si>
  <si>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</si>
  <si>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</si>
  <si>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</si>
  <si>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</si>
  <si>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</si>
  <si>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</si>
  <si>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</si>
  <si>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</si>
  <si>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</si>
  <si>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</si>
  <si>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</si>
  <si>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</si>
  <si>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</si>
  <si>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</si>
  <si>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</si>
  <si>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</si>
  <si>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</si>
  <si>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</si>
  <si>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</si>
  <si>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</si>
  <si>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</si>
  <si>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</si>
  <si>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</si>
  <si>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</si>
  <si>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</si>
  <si>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</si>
  <si>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</si>
  <si>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</si>
  <si>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</si>
  <si>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</si>
  <si>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</si>
  <si>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</si>
  <si>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</si>
  <si>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</si>
  <si>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</si>
  <si>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</si>
  <si>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</si>
  <si>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</si>
  <si>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</si>
  <si>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</si>
  <si>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</si>
  <si>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</si>
  <si>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</si>
  <si>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</si>
  <si>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</si>
  <si>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</si>
  <si>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</si>
  <si>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</si>
  <si>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</si>
  <si>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</si>
  <si>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</si>
  <si>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</si>
  <si>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</si>
  <si>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</si>
  <si>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</si>
  <si>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</si>
  <si>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</si>
  <si>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</si>
  <si>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</si>
  <si>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</si>
  <si>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</si>
  <si>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</si>
  <si>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</si>
  <si>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</si>
  <si>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</si>
  <si>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</si>
  <si>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</si>
  <si>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</si>
  <si>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</si>
  <si>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</si>
  <si>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</si>
  <si>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</si>
  <si>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</si>
  <si>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</si>
  <si>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</si>
  <si>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</si>
  <si>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</si>
  <si>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</si>
  <si>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</si>
  <si>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</si>
  <si>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</si>
  <si>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</si>
  <si>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</si>
  <si>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</si>
  <si>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</si>
  <si>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</si>
  <si>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</si>
  <si>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</si>
  <si>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</si>
  <si>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</si>
  <si>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</si>
  <si>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</si>
  <si>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</si>
  <si>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</si>
  <si>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</si>
  <si>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</si>
  <si>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</si>
  <si>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</si>
  <si>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</si>
  <si>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</si>
  <si>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</si>
  <si>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</si>
  <si>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</si>
  <si>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</si>
  <si>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</si>
  <si>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</si>
  <si>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</si>
  <si>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</si>
  <si>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</si>
  <si>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</si>
  <si>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</si>
  <si>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</si>
  <si>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</si>
  <si>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</si>
  <si>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</si>
  <si>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</si>
  <si>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</si>
  <si>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</si>
  <si>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</si>
  <si>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</si>
  <si>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</si>
  <si>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</si>
  <si>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</si>
  <si>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</si>
  <si>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</si>
  <si>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</si>
  <si>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</si>
  <si>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</si>
  <si>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</si>
  <si>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</si>
  <si>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</si>
  <si>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</si>
  <si>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</si>
  <si>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</si>
  <si>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</si>
  <si>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</si>
  <si>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</si>
  <si>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</si>
  <si>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</si>
  <si>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</si>
  <si>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</si>
  <si>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</si>
  <si>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</si>
  <si>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</si>
  <si>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</si>
  <si>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</si>
  <si>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</si>
  <si>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</si>
  <si>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</si>
  <si>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</si>
  <si>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</si>
  <si>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</si>
  <si>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</si>
  <si>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</si>
  <si>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</si>
  <si>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</si>
  <si>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</si>
  <si>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</si>
  <si>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</si>
  <si>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</si>
  <si>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</si>
  <si>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</si>
  <si>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</si>
  <si>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</si>
  <si>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</si>
  <si>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</si>
  <si>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</si>
  <si>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</si>
  <si>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</si>
  <si>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</si>
  <si>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</si>
  <si>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</si>
  <si>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</si>
  <si>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</si>
  <si>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</si>
  <si>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</si>
  <si>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</si>
  <si>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</si>
  <si>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</si>
  <si>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</si>
  <si>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</si>
  <si>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</si>
  <si>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</si>
  <si>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</si>
  <si>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</si>
  <si>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</si>
  <si>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</si>
  <si>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</si>
  <si>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</si>
  <si>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</si>
  <si>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</si>
  <si>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</si>
  <si>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</si>
  <si>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</si>
  <si>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</si>
  <si>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</si>
  <si>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</si>
  <si>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</si>
  <si>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</si>
  <si>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</si>
  <si>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</si>
  <si>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</si>
  <si>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</si>
  <si>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</si>
  <si>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</si>
  <si>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</si>
  <si>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</si>
  <si>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</si>
  <si>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</si>
  <si>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</si>
  <si>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</si>
  <si>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</si>
  <si>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</si>
  <si>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</si>
  <si>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</si>
  <si>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</si>
  <si>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</si>
  <si>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</si>
  <si>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</si>
  <si>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</si>
  <si>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</si>
  <si>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</si>
  <si>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</si>
  <si>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</si>
  <si>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</si>
  <si>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</si>
  <si>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</si>
  <si>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</si>
  <si>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</si>
  <si>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</si>
  <si>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</si>
  <si>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</si>
  <si>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</si>
  <si>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</si>
  <si>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</si>
  <si>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</si>
  <si>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</si>
  <si>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</si>
  <si>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</si>
  <si>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</si>
  <si>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</si>
  <si>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</si>
  <si>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</si>
  <si>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</si>
  <si>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</si>
  <si>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</si>
  <si>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</si>
  <si>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</si>
  <si>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</si>
  <si>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</si>
  <si>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</si>
  <si>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</si>
  <si>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</si>
  <si>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</si>
  <si>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</si>
  <si>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</si>
  <si>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</si>
  <si>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</si>
  <si>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</si>
  <si>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</si>
  <si>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</si>
  <si>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</si>
  <si>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</si>
  <si>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</si>
  <si>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</si>
  <si>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</si>
  <si>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</si>
  <si>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</si>
  <si>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</si>
  <si>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</si>
  <si>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</si>
  <si>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</si>
  <si>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</si>
  <si>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</si>
  <si>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</si>
  <si>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</si>
  <si>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</si>
  <si>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</si>
  <si>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</si>
  <si>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</si>
  <si>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</si>
  <si>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</si>
  <si>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</si>
  <si>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</si>
  <si>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</si>
  <si>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</si>
  <si>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</si>
  <si>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</si>
  <si>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</si>
  <si>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</si>
  <si>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</si>
  <si>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</si>
  <si>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</si>
  <si>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</si>
  <si>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</si>
  <si>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</si>
  <si>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</si>
  <si>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</si>
  <si>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</si>
  <si>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</si>
  <si>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</si>
  <si>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</si>
  <si>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</si>
  <si>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</si>
  <si>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</si>
  <si>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</si>
  <si>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</si>
  <si>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</si>
  <si>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</si>
  <si>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</si>
  <si>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</si>
  <si>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</si>
  <si>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</si>
  <si>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</si>
  <si>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</si>
  <si>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</si>
  <si>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</si>
  <si>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</si>
  <si>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</si>
  <si>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</si>
  <si>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</si>
  <si>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</si>
  <si>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</si>
  <si>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</si>
  <si>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</si>
  <si>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</si>
  <si>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</si>
  <si>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</si>
  <si>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</si>
  <si>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</si>
  <si>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</si>
  <si>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</si>
  <si>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</si>
  <si>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</si>
  <si>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</si>
  <si>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</si>
  <si>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</si>
  <si>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</si>
  <si>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</si>
  <si>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</si>
  <si>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</si>
  <si>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</si>
  <si>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</si>
  <si>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</si>
  <si>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</si>
  <si>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</si>
  <si>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</si>
  <si>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</si>
  <si>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</si>
  <si>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</si>
  <si>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</si>
  <si>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</si>
  <si>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</si>
  <si>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</si>
  <si>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</si>
  <si>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</si>
  <si>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</si>
  <si>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</si>
  <si>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</si>
  <si>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</si>
  <si>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</si>
  <si>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</si>
  <si>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</si>
  <si>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</si>
  <si>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</si>
  <si>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</si>
  <si>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</si>
  <si>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</si>
  <si>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</si>
  <si>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</si>
  <si>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</si>
  <si>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</si>
  <si>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</si>
  <si>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</si>
  <si>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</si>
  <si>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</si>
  <si>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</si>
  <si>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</si>
  <si>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</si>
  <si>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</si>
  <si>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</si>
  <si>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</si>
  <si>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</si>
  <si>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</si>
  <si>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</si>
  <si>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</si>
  <si>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</si>
  <si>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</si>
  <si>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</si>
  <si>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</si>
  <si>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</si>
  <si>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</si>
  <si>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</si>
  <si>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</si>
  <si>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</si>
  <si>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</si>
  <si>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</si>
  <si>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</si>
  <si>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</si>
  <si>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</si>
  <si>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</si>
  <si>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</si>
  <si>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</si>
  <si>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</si>
  <si>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</si>
  <si>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</si>
  <si>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</si>
  <si>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</si>
  <si>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</si>
  <si>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</si>
  <si>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</si>
  <si>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</si>
  <si>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</si>
  <si>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</si>
  <si>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</si>
  <si>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</si>
  <si>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</si>
  <si>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</si>
  <si>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</si>
  <si>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</si>
  <si>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</si>
  <si>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</si>
  <si>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</si>
  <si>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</si>
  <si>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</si>
  <si>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</si>
  <si>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</si>
  <si>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</si>
  <si>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</si>
  <si>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</si>
  <si>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</si>
  <si>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</si>
  <si>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</si>
  <si>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</si>
  <si>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</si>
  <si>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</si>
  <si>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</si>
  <si>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</si>
  <si>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</si>
  <si>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</si>
  <si>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</si>
  <si>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</si>
  <si>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</si>
  <si>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</si>
  <si>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</si>
  <si>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</si>
  <si>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</si>
  <si>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</si>
  <si>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</si>
  <si>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</si>
  <si>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</si>
  <si>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</si>
  <si>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</si>
  <si>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</si>
  <si>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</si>
  <si>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</si>
  <si>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</si>
  <si>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</si>
  <si>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</si>
  <si>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</si>
  <si>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</si>
  <si>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</si>
  <si>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</si>
  <si>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</si>
  <si>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</si>
  <si>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</si>
  <si>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</si>
  <si>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</si>
  <si>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</si>
  <si>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</si>
  <si>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</si>
  <si>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</si>
  <si>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</si>
  <si>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</si>
  <si>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</si>
  <si>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</si>
  <si>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</si>
  <si>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</si>
  <si>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</si>
  <si>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</si>
  <si>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</si>
  <si>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</si>
  <si>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</si>
  <si>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</si>
  <si>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</si>
  <si>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</si>
  <si>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</si>
  <si>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</si>
  <si>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</si>
  <si>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</si>
  <si>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</si>
  <si>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</si>
  <si>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</si>
  <si>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</si>
  <si>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</si>
  <si>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</si>
  <si>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</si>
  <si>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</si>
  <si>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</si>
  <si>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</si>
  <si>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</si>
  <si>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</si>
  <si>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</si>
  <si>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</si>
  <si>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</si>
  <si>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</si>
  <si>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</si>
  <si>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</si>
  <si>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</si>
  <si>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</si>
  <si>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</si>
  <si>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</si>
  <si>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</si>
  <si>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</si>
  <si>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</si>
  <si>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</si>
  <si>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</si>
  <si>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</si>
  <si>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</si>
  <si>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</si>
  <si>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</si>
  <si>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</si>
  <si>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</si>
  <si>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</si>
  <si>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</si>
  <si>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</si>
  <si>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</si>
  <si>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</si>
  <si>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</si>
  <si>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</si>
  <si>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</si>
  <si>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</si>
  <si>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</si>
  <si>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</si>
  <si>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</si>
  <si>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</si>
  <si>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</si>
  <si>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</si>
  <si>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</si>
  <si>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</si>
  <si>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</si>
  <si>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</si>
  <si>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</si>
  <si>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</si>
  <si>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</si>
  <si>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</si>
  <si>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</si>
  <si>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</si>
  <si>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</si>
  <si>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</si>
  <si>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</si>
  <si>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</si>
  <si>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</si>
  <si>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</si>
  <si>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</si>
  <si>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</si>
  <si>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</si>
  <si>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</si>
  <si>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</si>
  <si>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</si>
  <si>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</si>
  <si>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</si>
  <si>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</si>
  <si>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</si>
  <si>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</si>
  <si>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</si>
  <si>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</si>
  <si>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</si>
  <si>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</si>
  <si>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</si>
  <si>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</si>
  <si>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</si>
  <si>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</si>
  <si>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</si>
  <si>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</si>
  <si>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</si>
  <si>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</si>
  <si>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</si>
  <si>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</si>
  <si>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</si>
  <si>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</si>
  <si>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</si>
  <si>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</si>
  <si>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</si>
  <si>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</si>
  <si>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</si>
  <si>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</si>
  <si>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</si>
  <si>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</si>
  <si>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</si>
  <si>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</si>
  <si>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</si>
  <si>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</si>
  <si>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</si>
  <si>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</si>
  <si>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</si>
  <si>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</si>
  <si>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</si>
  <si>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</si>
  <si>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</si>
  <si>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</si>
  <si>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</si>
  <si>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</si>
  <si>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</si>
  <si>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</si>
  <si>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</si>
  <si>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</si>
  <si>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</si>
  <si>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</si>
  <si>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</si>
  <si>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</si>
  <si>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</si>
  <si>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</si>
  <si>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</si>
  <si>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</si>
  <si>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</si>
  <si>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</si>
  <si>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</si>
  <si>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</si>
  <si>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</si>
  <si>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</si>
  <si>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</si>
  <si>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</si>
  <si>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</si>
  <si>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</si>
  <si>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</si>
  <si>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</si>
  <si>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</si>
  <si>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</si>
  <si>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</si>
  <si>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</si>
  <si>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</si>
  <si>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</si>
  <si>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</si>
  <si>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</si>
  <si>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</si>
  <si>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</si>
  <si>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</si>
  <si>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</si>
  <si>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</si>
  <si>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</si>
  <si>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</si>
  <si>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</si>
  <si>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</si>
  <si>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</si>
  <si>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</si>
  <si>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</si>
  <si>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</si>
  <si>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</si>
  <si>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</si>
  <si>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</si>
  <si>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</si>
  <si>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</si>
  <si>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</si>
  <si>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</si>
  <si>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</si>
  <si>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</si>
  <si>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</si>
  <si>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</si>
  <si>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</si>
  <si>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</si>
  <si>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</si>
  <si>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</si>
  <si>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</si>
  <si>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</si>
  <si>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</si>
  <si>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</si>
  <si>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</si>
  <si>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</si>
  <si>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</si>
  <si>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</si>
  <si>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</si>
  <si>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</si>
  <si>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</si>
  <si>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</si>
  <si>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</si>
  <si>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</si>
  <si>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</si>
  <si>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</si>
  <si>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</si>
  <si>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</si>
  <si>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</si>
  <si>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</si>
  <si>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</si>
  <si>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</si>
  <si>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</si>
  <si>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</si>
  <si>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</si>
  <si>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</si>
  <si>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</si>
  <si>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</si>
  <si>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</si>
  <si>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</si>
  <si>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</si>
  <si>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</si>
  <si>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</si>
  <si>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</si>
  <si>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</si>
  <si>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</si>
  <si>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</si>
  <si>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</si>
  <si>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</si>
  <si>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</si>
  <si>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</si>
  <si>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</si>
  <si>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</si>
  <si>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</si>
  <si>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</si>
  <si>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</si>
  <si>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</si>
  <si>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</si>
  <si>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</si>
  <si>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</si>
  <si>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</si>
  <si>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</si>
  <si>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</si>
  <si>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</si>
  <si>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</si>
  <si>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</si>
  <si>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</si>
  <si>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</si>
  <si>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</si>
  <si>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</si>
  <si>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</si>
  <si>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</si>
  <si>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</si>
  <si>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</si>
  <si>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</si>
  <si>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</si>
  <si>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</si>
  <si>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</si>
  <si>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</si>
  <si>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</si>
  <si>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</si>
  <si>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</si>
  <si>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</si>
  <si>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</si>
  <si>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</si>
  <si>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</si>
  <si>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</si>
  <si>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</si>
  <si>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</si>
  <si>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</si>
  <si>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</si>
  <si>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</si>
  <si>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</si>
  <si>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</si>
  <si>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</si>
  <si>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</si>
  <si>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</si>
  <si>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</si>
  <si>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</si>
  <si>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</si>
  <si>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</si>
  <si>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</si>
  <si>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</si>
  <si>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</si>
  <si>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</si>
  <si>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</si>
  <si>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</si>
  <si>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</si>
  <si>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</si>
  <si>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</si>
  <si>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</si>
  <si>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</si>
  <si>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</si>
  <si>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</si>
  <si>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</si>
  <si>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</si>
  <si>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</si>
  <si>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</si>
  <si>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</si>
  <si>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</si>
  <si>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</si>
  <si>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</si>
  <si>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</si>
  <si>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</si>
  <si>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</si>
  <si>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</si>
  <si>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</si>
  <si>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</si>
  <si>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</si>
  <si>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</si>
  <si>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</si>
  <si>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</si>
  <si>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</si>
  <si>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</si>
  <si>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</si>
  <si>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</si>
  <si>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</si>
  <si>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</si>
  <si>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</si>
  <si>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</si>
  <si>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</si>
  <si>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</si>
  <si>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</si>
  <si>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</si>
  <si>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</si>
  <si>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</si>
  <si>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</si>
  <si>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</si>
  <si>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</si>
  <si>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</si>
  <si>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</si>
  <si>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</si>
  <si>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</si>
  <si>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</si>
  <si>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</si>
  <si>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</si>
  <si>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</si>
  <si>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</si>
  <si>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</si>
  <si>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</si>
  <si>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</si>
  <si>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</si>
  <si>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</si>
  <si>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</si>
  <si>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</si>
  <si>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</si>
  <si>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</si>
  <si>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</si>
  <si>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</si>
  <si>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</si>
  <si>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</si>
  <si>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</si>
  <si>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</si>
  <si>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</si>
  <si>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</si>
  <si>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</si>
  <si>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</si>
  <si>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</si>
  <si>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</si>
  <si>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</si>
  <si>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</si>
  <si>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</si>
  <si>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</si>
  <si>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</si>
  <si>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</si>
  <si>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</si>
  <si>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</si>
  <si>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</si>
  <si>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</si>
  <si>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</si>
  <si>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</si>
  <si>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</si>
  <si>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</si>
  <si>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</si>
  <si>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</si>
  <si>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</si>
  <si>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</si>
  <si>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</si>
  <si>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</si>
  <si>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</si>
  <si>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</si>
  <si>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</si>
  <si>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</si>
  <si>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</si>
  <si>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</si>
  <si>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</si>
  <si>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</si>
  <si>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</si>
  <si>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</si>
  <si>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</si>
  <si>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</si>
  <si>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</si>
  <si>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</si>
  <si>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</si>
  <si>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</si>
  <si>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</si>
  <si>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</si>
  <si>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</si>
  <si>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</si>
  <si>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</si>
  <si>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</si>
  <si>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</si>
  <si>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</si>
  <si>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</si>
  <si>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</si>
  <si>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</si>
  <si>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</si>
  <si>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</si>
  <si>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</si>
  <si>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</si>
  <si>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</si>
  <si>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</si>
  <si>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</si>
  <si>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</si>
  <si>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</si>
  <si>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</si>
  <si>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</si>
  <si>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</si>
  <si>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</si>
  <si>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</si>
  <si>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</si>
  <si>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</si>
  <si>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</si>
  <si>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</si>
  <si>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</si>
  <si>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</si>
  <si>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</si>
  <si>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</si>
  <si>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</si>
  <si>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</si>
  <si>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</si>
  <si>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</si>
  <si>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</si>
  <si>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</si>
  <si>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</si>
  <si>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</si>
  <si>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</si>
  <si>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</si>
  <si>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</si>
  <si>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</si>
  <si>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</si>
  <si>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</si>
  <si>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</si>
  <si>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</si>
  <si>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</si>
  <si>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</si>
  <si>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</si>
  <si>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</si>
  <si>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</si>
  <si>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</si>
  <si>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</si>
  <si>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</si>
  <si>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</si>
  <si>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</si>
  <si>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</si>
  <si>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</si>
  <si>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</si>
  <si>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</si>
  <si>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</si>
  <si>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</si>
  <si>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</si>
  <si>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</si>
  <si>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</si>
  <si>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</si>
  <si>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</si>
  <si>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</si>
  <si>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</si>
  <si>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</si>
  <si>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</si>
  <si>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</si>
  <si>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</si>
  <si>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</si>
  <si>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</si>
  <si>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</si>
  <si>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</si>
  <si>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</si>
  <si>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</si>
  <si>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</si>
  <si>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</si>
  <si>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</si>
  <si>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</si>
  <si>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</si>
  <si>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</si>
  <si>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</si>
  <si>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</si>
  <si>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</si>
  <si>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</si>
  <si>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</si>
  <si>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</si>
  <si>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</si>
  <si>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</si>
  <si>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</si>
  <si>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</si>
  <si>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</si>
  <si>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</si>
  <si>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</si>
  <si>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</si>
  <si>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</si>
  <si>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</si>
  <si>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</si>
  <si>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</si>
  <si>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</si>
  <si>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</si>
  <si>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</si>
  <si>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</si>
  <si>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</si>
  <si>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</si>
  <si>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</si>
  <si>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</si>
  <si>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</si>
  <si>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</si>
  <si>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</si>
  <si>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</si>
  <si>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</si>
  <si>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</si>
  <si>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</si>
  <si>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</si>
  <si>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</si>
  <si>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</si>
  <si>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</si>
  <si>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</si>
  <si>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</si>
  <si>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</si>
  <si>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</si>
  <si>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</si>
  <si>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</si>
  <si>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</si>
  <si>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</si>
  <si>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</si>
  <si>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</si>
  <si>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</si>
  <si>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</si>
  <si>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</si>
  <si>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</si>
  <si>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</si>
  <si>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</si>
  <si>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</si>
  <si>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</si>
  <si>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</si>
  <si>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</si>
  <si>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</si>
  <si>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</si>
  <si>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</si>
  <si>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</si>
  <si>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</si>
  <si>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</si>
  <si>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</si>
  <si>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</si>
  <si>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</si>
  <si>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</si>
  <si>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</si>
  <si>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</si>
  <si>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</si>
  <si>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</si>
  <si>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</si>
  <si>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</si>
  <si>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</si>
  <si>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</si>
  <si>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</si>
  <si>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</si>
  <si>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</si>
  <si>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</si>
  <si>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</si>
  <si>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</si>
  <si>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</si>
  <si>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</si>
  <si>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</si>
  <si>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</si>
  <si>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</si>
  <si>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</si>
  <si>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</si>
  <si>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</si>
  <si>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</si>
  <si>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</si>
  <si>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</si>
  <si>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</si>
  <si>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</si>
  <si>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</si>
  <si>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</si>
  <si>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</si>
  <si>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</si>
  <si>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</si>
  <si>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</si>
  <si>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</si>
  <si>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</si>
  <si>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</si>
  <si>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</si>
  <si>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</si>
  <si>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</si>
  <si>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</si>
  <si>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</si>
  <si>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</si>
  <si>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</si>
  <si>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</si>
  <si>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</si>
  <si>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</si>
  <si>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</si>
  <si>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</si>
  <si>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</si>
  <si>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</si>
  <si>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</si>
  <si>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</si>
  <si>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</si>
  <si>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</si>
  <si>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</si>
  <si>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</si>
  <si>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</si>
  <si>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</si>
  <si>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</si>
  <si>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</si>
  <si>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</si>
  <si>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</si>
  <si>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</si>
  <si>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</si>
  <si>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</si>
  <si>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</si>
  <si>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</si>
  <si>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</si>
  <si>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</si>
  <si>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</si>
  <si>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</si>
  <si>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</si>
  <si>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</si>
  <si>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</si>
  <si>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</si>
  <si>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</si>
  <si>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</si>
  <si>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</si>
  <si>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</si>
  <si>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</si>
  <si>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</si>
  <si>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</si>
  <si>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</si>
  <si>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</si>
  <si>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</si>
  <si>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</si>
  <si>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</si>
  <si>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</si>
  <si>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</si>
  <si>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</si>
  <si>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</si>
  <si>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</si>
  <si>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</si>
  <si>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</si>
  <si>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</si>
  <si>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</si>
  <si>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</si>
  <si>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</si>
  <si>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</si>
  <si>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</si>
  <si>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</si>
  <si>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</si>
  <si>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</si>
  <si>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</si>
  <si>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</si>
  <si>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</si>
  <si>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</si>
  <si>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</si>
  <si>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</si>
  <si>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</si>
  <si>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</si>
  <si>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</si>
  <si>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</si>
  <si>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</si>
  <si>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</si>
  <si>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</si>
  <si>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</si>
  <si>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</si>
  <si>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</si>
  <si>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</si>
  <si>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</si>
  <si>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</si>
  <si>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</si>
  <si>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</si>
  <si>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</si>
  <si>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</si>
  <si>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</si>
  <si>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</si>
  <si>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</si>
  <si>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</si>
  <si>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</si>
  <si>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</si>
  <si>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</si>
  <si>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</si>
  <si>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</si>
  <si>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</si>
  <si>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</si>
  <si>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</si>
  <si>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</si>
  <si>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</si>
  <si>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</si>
  <si>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</si>
  <si>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</si>
  <si>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</si>
  <si>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</si>
  <si>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</si>
  <si>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</si>
  <si>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</si>
  <si>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</si>
  <si>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</si>
  <si>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</si>
  <si>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</si>
  <si>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</si>
  <si>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</si>
  <si>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</si>
  <si>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</si>
  <si>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</si>
  <si>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</si>
  <si>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</si>
  <si>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</si>
  <si>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</si>
  <si>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</si>
  <si>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</si>
  <si>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</si>
  <si>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</si>
  <si>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</si>
  <si>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</si>
  <si>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</si>
  <si>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</si>
  <si>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</si>
  <si>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</si>
  <si>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</si>
  <si>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</si>
  <si>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</si>
  <si>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</si>
  <si>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</si>
  <si>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</si>
  <si>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</si>
  <si>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</si>
  <si>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</si>
  <si>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</si>
  <si>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</si>
  <si>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</si>
  <si>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</si>
  <si>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</si>
  <si>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</si>
  <si>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</si>
  <si>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</si>
  <si>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</si>
  <si>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</si>
  <si>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</si>
  <si>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</si>
  <si>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</si>
  <si>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</si>
  <si>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</si>
  <si>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</si>
  <si>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</si>
  <si>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</si>
  <si>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</si>
  <si>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</si>
  <si>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</si>
  <si>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</si>
  <si>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</si>
  <si>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</si>
  <si>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</si>
  <si>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</si>
  <si>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</si>
  <si>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</si>
  <si>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</si>
  <si>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</si>
  <si>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</si>
  <si>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</si>
  <si>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</si>
  <si>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</si>
  <si>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</si>
  <si>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</si>
  <si>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</si>
  <si>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</si>
  <si>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</si>
  <si>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</si>
  <si>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</si>
  <si>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</si>
  <si>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</si>
  <si>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</si>
  <si>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</si>
  <si>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</si>
  <si>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</si>
  <si>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</si>
  <si>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</si>
  <si>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</si>
  <si>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</si>
  <si>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</si>
  <si>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</si>
  <si>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</si>
  <si>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</si>
  <si>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</si>
  <si>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</si>
  <si>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</si>
  <si>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</si>
  <si>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</si>
  <si>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</si>
  <si>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</si>
  <si>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</si>
  <si>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</si>
  <si>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</si>
  <si>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</si>
  <si>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</si>
  <si>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</si>
  <si>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</si>
  <si>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</si>
  <si>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</si>
  <si>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</si>
  <si>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</si>
  <si>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</si>
  <si>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</si>
  <si>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</si>
  <si>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</si>
  <si>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</si>
  <si>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</si>
  <si>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</si>
  <si>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</si>
  <si>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</si>
  <si>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</si>
  <si>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</si>
  <si>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</si>
  <si>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</si>
  <si>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</si>
  <si>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</si>
  <si>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</si>
  <si>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</si>
  <si>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</si>
  <si>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</si>
  <si>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</si>
  <si>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</si>
  <si>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</si>
  <si>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</si>
  <si>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</si>
  <si>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</si>
  <si>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</si>
  <si>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</si>
  <si>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</si>
  <si>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</si>
  <si>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</si>
  <si>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</si>
  <si>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</si>
  <si>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</si>
  <si>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</si>
  <si>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</si>
  <si>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</si>
  <si>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</si>
  <si>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</si>
  <si>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</si>
  <si>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</si>
  <si>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</si>
  <si>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</si>
  <si>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</si>
  <si>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</si>
  <si>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</si>
  <si>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</si>
  <si>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</si>
  <si>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</si>
  <si>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</si>
  <si>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</si>
  <si>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</si>
  <si>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</si>
  <si>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</si>
  <si>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</si>
  <si>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</si>
  <si>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</si>
  <si>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</si>
  <si>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</si>
  <si>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</si>
  <si>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</si>
  <si>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</si>
  <si>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</si>
  <si>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</si>
  <si>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</si>
  <si>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</si>
  <si>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</si>
  <si>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</si>
  <si>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</si>
  <si>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</si>
  <si>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</si>
  <si>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</si>
  <si>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</si>
  <si>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</si>
  <si>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</si>
  <si>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</si>
  <si>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</si>
  <si>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</si>
  <si>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</si>
  <si>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</si>
  <si>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</si>
  <si>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</si>
  <si>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</si>
  <si>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</si>
  <si>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</si>
  <si>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</si>
  <si>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</si>
  <si>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</si>
  <si>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</si>
  <si>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</si>
  <si>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</si>
  <si>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</si>
  <si>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</si>
  <si>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</si>
  <si>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</si>
  <si>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</si>
  <si>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</si>
  <si>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</si>
  <si>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</si>
  <si>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</si>
  <si>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</si>
  <si>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</si>
  <si>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</si>
  <si>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</si>
  <si>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</si>
  <si>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</si>
  <si>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</si>
  <si>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</si>
  <si>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</si>
  <si>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</si>
  <si>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</si>
  <si>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</si>
  <si>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</si>
  <si>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</si>
  <si>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</si>
  <si>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</si>
  <si>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</si>
  <si>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</si>
  <si>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</si>
  <si>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</si>
  <si>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</si>
  <si>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</si>
  <si>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</si>
  <si>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</si>
  <si>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</si>
  <si>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</si>
  <si>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</si>
  <si>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</si>
  <si>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</si>
  <si>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</si>
  <si>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</si>
  <si>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</si>
  <si>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</si>
  <si>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</si>
  <si>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</si>
  <si>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</si>
  <si>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</si>
  <si>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</si>
  <si>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</si>
  <si>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</si>
  <si>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</si>
  <si>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</si>
  <si>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</si>
  <si>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</si>
  <si>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</si>
  <si>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</si>
  <si>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</si>
  <si>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</si>
  <si>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</si>
  <si>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</si>
  <si>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</si>
  <si>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</si>
  <si>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</si>
  <si>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</si>
  <si>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</si>
  <si>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</si>
  <si>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</si>
  <si>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</si>
  <si>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</si>
  <si>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</si>
  <si>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</si>
  <si>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</si>
  <si>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</si>
  <si>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</si>
  <si>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</si>
  <si>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</si>
  <si>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</si>
  <si>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</si>
  <si>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</si>
  <si>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</si>
  <si>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</si>
  <si>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</si>
  <si>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</si>
  <si>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</si>
  <si>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</si>
  <si>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</si>
  <si>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</si>
  <si>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</si>
  <si>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</si>
  <si>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</si>
  <si>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</si>
  <si>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</si>
  <si>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</si>
  <si>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</si>
  <si>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</si>
  <si>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</si>
  <si>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</si>
  <si>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</si>
  <si>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</si>
  <si>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</si>
  <si>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</si>
  <si>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</si>
  <si>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</si>
  <si>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</si>
  <si>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</si>
  <si>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</si>
  <si>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</si>
  <si>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</si>
  <si>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</si>
  <si>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</si>
  <si>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</si>
  <si>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</si>
  <si>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</si>
  <si>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</si>
  <si>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</si>
  <si>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</si>
  <si>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</si>
  <si>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</si>
  <si>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</si>
  <si>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</si>
  <si>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</si>
  <si>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</si>
  <si>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</si>
  <si>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</si>
  <si>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</si>
  <si>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</si>
  <si>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</si>
  <si>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</si>
  <si>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</si>
  <si>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</si>
  <si>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</si>
  <si>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</si>
  <si>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</si>
  <si>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</si>
  <si>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</si>
  <si>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</si>
  <si>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</si>
  <si>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</si>
  <si>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</si>
  <si>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</si>
  <si>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</si>
  <si>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</si>
  <si>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</si>
  <si>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</si>
  <si>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</si>
  <si>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</si>
  <si>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</si>
  <si>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</si>
  <si>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</si>
  <si>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</si>
  <si>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</si>
  <si>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</si>
  <si>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</si>
  <si>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</si>
  <si>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</si>
  <si>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</si>
  <si>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</si>
  <si>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</si>
  <si>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</si>
  <si>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</si>
  <si>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</si>
  <si>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</si>
  <si>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</si>
  <si>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</si>
  <si>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</si>
  <si>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</si>
  <si>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</si>
  <si>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</si>
  <si>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</si>
  <si>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</si>
  <si>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</si>
  <si>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</si>
  <si>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</si>
  <si>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</si>
  <si>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</si>
  <si>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</si>
  <si>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</si>
  <si>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</si>
  <si>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</si>
  <si>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</si>
  <si>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</si>
  <si>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</si>
  <si>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</si>
  <si>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</si>
  <si>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</si>
  <si>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</si>
  <si>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</si>
  <si>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</si>
  <si>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</si>
  <si>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</si>
  <si>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</si>
  <si>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</si>
  <si>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</si>
  <si>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</si>
  <si>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</si>
  <si>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</si>
  <si>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</si>
  <si>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</si>
  <si>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</si>
  <si>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</si>
  <si>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</si>
  <si>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</si>
  <si>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</si>
  <si>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</si>
  <si>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</si>
  <si>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</si>
  <si>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</si>
  <si>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</si>
  <si>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</si>
  <si>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</si>
  <si>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</si>
  <si>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</si>
  <si>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</si>
  <si>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</si>
  <si>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</si>
  <si>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</si>
  <si>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</si>
  <si>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</si>
  <si>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</si>
  <si>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</si>
  <si>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</si>
  <si>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</si>
  <si>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</si>
  <si>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</si>
  <si>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</si>
  <si>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</si>
  <si>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</si>
  <si>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</si>
  <si>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</si>
  <si>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</si>
  <si>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</si>
  <si>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</si>
  <si>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</si>
  <si>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</si>
  <si>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</si>
  <si>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</si>
  <si>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</si>
  <si>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</si>
  <si>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</si>
  <si>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</si>
  <si>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</si>
  <si>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</si>
  <si>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</si>
  <si>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</si>
  <si>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</si>
  <si>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</si>
  <si>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</si>
  <si>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</si>
  <si>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</si>
  <si>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</si>
  <si>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</si>
  <si>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</si>
  <si>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</si>
  <si>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</si>
  <si>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</si>
  <si>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</si>
  <si>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</si>
  <si>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</si>
  <si>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</si>
  <si>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</si>
  <si>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</si>
  <si>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</si>
  <si>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</si>
  <si>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</si>
  <si>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</si>
  <si>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</si>
  <si>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</si>
  <si>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</si>
  <si>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</si>
  <si>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</si>
  <si>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</si>
  <si>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</si>
  <si>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</si>
  <si>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</si>
  <si>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</si>
  <si>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</si>
  <si>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</si>
  <si>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</si>
  <si>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</si>
  <si>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</si>
  <si>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</si>
  <si>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</si>
  <si>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</si>
  <si>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</si>
  <si>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</si>
  <si>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</si>
  <si>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</si>
  <si>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</si>
  <si>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</si>
  <si>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</si>
  <si>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</si>
  <si>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</si>
  <si>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</si>
  <si>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</si>
  <si>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</si>
  <si>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</si>
  <si>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</si>
  <si>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</si>
  <si>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</si>
  <si>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</si>
  <si>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</si>
  <si>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</si>
  <si>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</si>
  <si>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</si>
  <si>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</si>
  <si>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</si>
  <si>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</si>
  <si>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</si>
  <si>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</si>
  <si>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</si>
  <si>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</si>
  <si>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</si>
  <si>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</si>
  <si>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</si>
  <si>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</si>
  <si>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</si>
  <si>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</si>
  <si>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</si>
  <si>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</si>
  <si>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</si>
  <si>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</si>
  <si>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</si>
  <si>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</si>
  <si>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</si>
  <si>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</si>
  <si>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</si>
  <si>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</si>
  <si>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</si>
  <si>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</si>
  <si>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</si>
  <si>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</si>
  <si>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</si>
  <si>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</si>
  <si>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</si>
  <si>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</si>
  <si>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</si>
  <si>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</si>
  <si>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</si>
  <si>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</si>
  <si>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</si>
  <si>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</si>
  <si>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</si>
  <si>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</si>
  <si>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</si>
  <si>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</si>
  <si>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</si>
  <si>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</si>
  <si>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</si>
  <si>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</si>
  <si>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</si>
  <si>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</si>
  <si>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</si>
  <si>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</si>
  <si>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</si>
  <si>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</si>
  <si>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</si>
  <si>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</si>
  <si>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</si>
  <si>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</si>
  <si>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</si>
  <si>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</si>
  <si>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</si>
  <si>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</si>
  <si>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</si>
  <si>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</si>
  <si>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</si>
  <si>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</si>
  <si>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</si>
  <si>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</si>
  <si>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</si>
  <si>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</si>
  <si>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</si>
  <si>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</si>
  <si>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</si>
  <si>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</si>
  <si>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</si>
  <si>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</si>
  <si>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</si>
  <si>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</si>
  <si>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</si>
  <si>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</si>
  <si>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</si>
  <si>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</si>
  <si>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</si>
  <si>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</si>
  <si>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</si>
  <si>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</si>
  <si>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</si>
  <si>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</si>
  <si>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</si>
  <si>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</si>
  <si>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</si>
  <si>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</si>
  <si>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</si>
  <si>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</si>
  <si>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</si>
  <si>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</si>
  <si>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</si>
  <si>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</si>
  <si>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</si>
  <si>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</si>
  <si>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</si>
  <si>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</si>
  <si>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</si>
  <si>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</si>
  <si>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</si>
  <si>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</si>
  <si>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</si>
  <si>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</si>
  <si>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</si>
  <si>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</si>
  <si>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</si>
  <si>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</si>
  <si>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</si>
  <si>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</si>
  <si>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</si>
  <si>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</si>
  <si>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</si>
  <si>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</si>
  <si>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</si>
  <si>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</si>
  <si>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</si>
  <si>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</si>
  <si>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</si>
  <si>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</si>
  <si>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</si>
  <si>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</si>
  <si>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</si>
  <si>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</si>
  <si>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</si>
  <si>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</si>
  <si>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</si>
  <si>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</si>
  <si>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</si>
  <si>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</si>
  <si>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</si>
  <si>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</si>
  <si>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</si>
  <si>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</si>
  <si>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</si>
  <si>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</si>
  <si>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</si>
  <si>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</si>
  <si>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</si>
  <si>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</si>
  <si>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</si>
  <si>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</si>
  <si>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</si>
  <si>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</si>
  <si>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</si>
  <si>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</si>
  <si>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</si>
  <si>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</si>
  <si>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</si>
  <si>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</si>
  <si>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</si>
  <si>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</si>
  <si>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</si>
  <si>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</si>
  <si>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</si>
  <si>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</si>
  <si>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</si>
  <si>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</si>
  <si>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</si>
  <si>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</si>
  <si>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</si>
  <si>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</si>
  <si>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</si>
  <si>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</si>
  <si>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</si>
  <si>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</si>
  <si>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</si>
  <si>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</si>
  <si>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</si>
  <si>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</si>
  <si>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</si>
  <si>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</si>
  <si>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</si>
  <si>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</si>
  <si>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</si>
  <si>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</si>
  <si>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</si>
  <si>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</si>
  <si>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</si>
  <si>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</si>
  <si>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</si>
  <si>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</si>
  <si>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</si>
  <si>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</si>
  <si>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</si>
  <si>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</si>
  <si>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</si>
  <si>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</si>
  <si>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</si>
  <si>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</si>
  <si>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</si>
  <si>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</si>
  <si>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</si>
  <si>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</si>
  <si>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</si>
  <si>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</si>
  <si>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</si>
  <si>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</si>
  <si>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</si>
  <si>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</si>
  <si>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</si>
  <si>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</si>
  <si>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</si>
  <si>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</si>
  <si>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</si>
  <si>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</si>
  <si>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</si>
  <si>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</si>
  <si>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</si>
  <si>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</si>
  <si>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</si>
  <si>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</si>
  <si>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</si>
  <si>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</si>
  <si>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</si>
  <si>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</si>
  <si>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</si>
  <si>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</si>
  <si>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</si>
  <si>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</si>
  <si>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</si>
  <si>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</si>
  <si>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</si>
  <si>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</si>
  <si>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</si>
  <si>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</si>
  <si>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</si>
  <si>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</si>
  <si>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</si>
  <si>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</si>
  <si>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</si>
  <si>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</si>
  <si>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</si>
  <si>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</si>
  <si>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</si>
  <si>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</si>
  <si>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</si>
  <si>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</si>
  <si>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</si>
  <si>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</si>
  <si>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</si>
  <si>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</si>
  <si>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</si>
  <si>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</si>
  <si>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</si>
  <si>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</si>
  <si>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</si>
  <si>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</si>
  <si>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</si>
  <si>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</si>
  <si>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</si>
  <si>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</si>
  <si>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</si>
  <si>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</si>
  <si>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</si>
  <si>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</si>
  <si>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</si>
  <si>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</si>
  <si>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</si>
  <si>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</si>
  <si>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</si>
  <si>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</si>
  <si>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</si>
  <si>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</si>
  <si>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</si>
  <si>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</si>
  <si>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</si>
  <si>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</si>
  <si>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</si>
  <si>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</si>
  <si>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</si>
  <si>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</si>
  <si>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</si>
  <si>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</si>
  <si>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</si>
  <si>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</si>
  <si>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</si>
  <si>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</si>
  <si>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</si>
  <si>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</si>
  <si>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</si>
  <si>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</si>
  <si>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</si>
  <si>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</si>
  <si>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</si>
  <si>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</si>
  <si>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</si>
  <si>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</si>
  <si>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</si>
  <si>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</si>
  <si>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</si>
  <si>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</si>
  <si>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</si>
  <si>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</si>
  <si>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</si>
  <si>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</si>
  <si>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</si>
  <si>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</si>
  <si>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</si>
  <si>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</si>
  <si>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</si>
  <si>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</si>
  <si>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</si>
  <si>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</si>
  <si>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</si>
  <si>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</si>
  <si>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</si>
  <si>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</si>
  <si>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</si>
  <si>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</si>
  <si>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</si>
  <si>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</si>
  <si>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</si>
  <si>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</si>
  <si>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</si>
  <si>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</si>
  <si>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</si>
  <si>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</si>
  <si>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</si>
  <si>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</si>
  <si>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</si>
  <si>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</si>
  <si>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</si>
  <si>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</si>
  <si>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</si>
  <si>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</si>
  <si>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</si>
  <si>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</si>
  <si>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</si>
  <si>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</si>
  <si>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</si>
  <si>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</si>
  <si>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</si>
  <si>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</si>
  <si>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</si>
  <si>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</si>
  <si>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</si>
  <si>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</si>
  <si>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</si>
  <si>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</si>
  <si>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</si>
  <si>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</si>
  <si>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</si>
  <si>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</si>
  <si>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</si>
  <si>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</si>
  <si>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</si>
  <si>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</si>
  <si>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</si>
  <si>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</si>
  <si>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</si>
  <si>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</si>
  <si>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</si>
  <si>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</si>
  <si>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</si>
  <si>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</si>
  <si>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</si>
  <si>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</si>
  <si>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</si>
  <si>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</si>
  <si>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</si>
  <si>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</si>
  <si>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</si>
  <si>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</si>
  <si>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</si>
  <si>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</si>
  <si>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</si>
  <si>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</si>
  <si>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</si>
  <si>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</si>
  <si>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</si>
  <si>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</si>
  <si>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</si>
  <si>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</si>
  <si>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</si>
  <si>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</si>
  <si>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</si>
  <si>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</si>
  <si>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</si>
  <si>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</si>
  <si>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</si>
  <si>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</si>
  <si>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</si>
  <si>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</si>
  <si>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</si>
  <si>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</si>
  <si>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</si>
  <si>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</si>
  <si>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</si>
  <si>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</si>
  <si>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</si>
  <si>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</si>
  <si>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</si>
  <si>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</si>
  <si>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</si>
  <si>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</si>
  <si>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</si>
  <si>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</si>
  <si>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</si>
  <si>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</si>
  <si>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</si>
  <si>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</si>
  <si>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</si>
  <si>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</si>
  <si>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</si>
  <si>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</si>
  <si>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</si>
  <si>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</si>
  <si>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</si>
  <si>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</si>
  <si>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</si>
  <si>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</si>
  <si>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</si>
  <si>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</si>
  <si>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</si>
  <si>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</si>
  <si>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</si>
  <si>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</si>
  <si>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</si>
  <si>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</si>
  <si>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</si>
  <si>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</si>
  <si>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</si>
  <si>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</si>
  <si>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</si>
  <si>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</si>
  <si>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</si>
  <si>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</si>
  <si>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</si>
  <si>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</si>
  <si>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</si>
  <si>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</si>
  <si>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</si>
  <si>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</si>
  <si>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</si>
  <si>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</si>
  <si>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</si>
  <si>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</si>
  <si>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</si>
  <si>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</si>
  <si>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</si>
  <si>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</si>
  <si>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</si>
  <si>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</si>
  <si>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</si>
  <si>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</si>
  <si>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</si>
  <si>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</si>
  <si>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</si>
  <si>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</si>
  <si>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</si>
  <si>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</si>
  <si>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</si>
  <si>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</si>
  <si>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</si>
  <si>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</si>
  <si>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</si>
  <si>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</si>
  <si>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</si>
  <si>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</si>
  <si>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</si>
  <si>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</si>
  <si>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</si>
  <si>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</si>
  <si>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</si>
  <si>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</si>
  <si>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</si>
  <si>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</si>
  <si>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</si>
  <si>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</si>
  <si>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</si>
  <si>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</si>
  <si>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</si>
  <si>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</si>
  <si>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</si>
  <si>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</si>
  <si>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</si>
  <si>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</si>
  <si>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</si>
  <si>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</si>
  <si>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</si>
  <si>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</si>
  <si>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</si>
  <si>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</si>
  <si>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</si>
  <si>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</si>
  <si>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</si>
  <si>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</si>
  <si>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</si>
  <si>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</si>
  <si>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</si>
  <si>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</si>
  <si>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</si>
  <si>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</si>
  <si>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</si>
  <si>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</si>
  <si>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</si>
  <si>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</si>
  <si>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</si>
  <si>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</si>
  <si>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</si>
  <si>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</si>
  <si>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</si>
  <si>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</si>
  <si>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</si>
  <si>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</si>
  <si>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</si>
  <si>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</si>
  <si>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</si>
  <si>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</si>
  <si>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</si>
  <si>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</si>
  <si>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</si>
  <si>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</si>
  <si>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</si>
  <si>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</si>
  <si>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</si>
  <si>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</si>
  <si>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</si>
  <si>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</si>
  <si>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</si>
  <si>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</si>
  <si>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</si>
  <si>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</si>
  <si>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</si>
  <si>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</si>
  <si>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</si>
  <si>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</si>
  <si>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</si>
  <si>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</si>
  <si>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</si>
  <si>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</si>
  <si>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</si>
  <si>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</si>
  <si>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</si>
  <si>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</si>
  <si>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</si>
  <si>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</si>
  <si>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</si>
  <si>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</si>
  <si>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</si>
  <si>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</si>
  <si>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</si>
  <si>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</si>
  <si>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</si>
  <si>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</si>
  <si>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</si>
  <si>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</si>
  <si>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</si>
  <si>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</si>
  <si>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</si>
  <si>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</si>
  <si>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</si>
  <si>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</si>
  <si>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</si>
  <si>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</si>
  <si>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</si>
  <si>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</si>
  <si>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</si>
  <si>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</si>
  <si>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</si>
  <si>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</si>
  <si>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</si>
  <si>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</si>
  <si>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</si>
  <si>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</si>
  <si>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</si>
  <si>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</si>
  <si>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</si>
  <si>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</si>
  <si>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</si>
  <si>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</si>
  <si>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</si>
  <si>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</si>
  <si>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</si>
  <si>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</si>
  <si>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</si>
  <si>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</si>
  <si>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</si>
  <si>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</si>
  <si>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</si>
  <si>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</si>
  <si>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</si>
  <si>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</si>
  <si>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</si>
  <si>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</si>
  <si>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</si>
  <si>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</si>
  <si>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</si>
  <si>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</si>
  <si>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</si>
  <si>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</si>
  <si>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</si>
  <si>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</si>
  <si>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</si>
  <si>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</si>
  <si>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</si>
  <si>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</si>
  <si>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</si>
  <si>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</si>
  <si>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</si>
  <si>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</si>
  <si>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</si>
  <si>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</si>
  <si>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</si>
  <si>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</si>
  <si>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</si>
  <si>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</si>
  <si>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</si>
  <si>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</si>
  <si>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</si>
  <si>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</si>
  <si>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</si>
  <si>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</si>
  <si>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</si>
  <si>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</si>
  <si>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</si>
  <si>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</si>
  <si>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</si>
  <si>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</si>
  <si>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</si>
  <si>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</si>
  <si>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</si>
  <si>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</si>
  <si>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</si>
  <si>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</si>
  <si>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</si>
  <si>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</si>
  <si>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</si>
  <si>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</si>
  <si>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</si>
  <si>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</si>
  <si>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</si>
  <si>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</si>
  <si>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</si>
  <si>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</si>
  <si>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</si>
  <si>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</si>
  <si>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</si>
  <si>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</si>
  <si>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</si>
  <si>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</si>
  <si>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</si>
  <si>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</si>
  <si>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</si>
  <si>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</si>
  <si>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</si>
  <si>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</si>
  <si>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</si>
  <si>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</si>
  <si>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</si>
  <si>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</si>
  <si>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</si>
  <si>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</si>
  <si>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</si>
  <si>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</si>
  <si>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</si>
  <si>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</si>
  <si>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</si>
  <si>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</si>
  <si>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</si>
  <si>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</si>
  <si>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</si>
  <si>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</si>
  <si>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</si>
  <si>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</si>
  <si>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</si>
  <si>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</si>
  <si>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</si>
  <si>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</si>
  <si>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</si>
  <si>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</si>
  <si>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</si>
  <si>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</si>
  <si>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</si>
  <si>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</si>
  <si>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</si>
  <si>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</si>
  <si>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</si>
  <si>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</si>
  <si>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</si>
  <si>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</si>
  <si>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</si>
  <si>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</si>
  <si>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</si>
  <si>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</si>
  <si>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</si>
  <si>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</si>
  <si>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</si>
  <si>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</si>
  <si>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</si>
  <si>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</si>
  <si>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</si>
  <si>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</si>
  <si>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</si>
  <si>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</si>
  <si>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</si>
  <si>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</si>
  <si>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</si>
  <si>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</si>
  <si>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</si>
  <si>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</si>
  <si>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</si>
  <si>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</si>
  <si>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</si>
  <si>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</si>
  <si>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</si>
  <si>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</si>
  <si>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</si>
  <si>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</si>
  <si>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</si>
  <si>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</si>
  <si>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</si>
  <si>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</si>
  <si>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</si>
  <si>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</si>
  <si>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</si>
  <si>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</si>
  <si>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</si>
  <si>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</si>
  <si>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</si>
  <si>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</si>
  <si>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</si>
  <si>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</si>
  <si>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</si>
  <si>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</si>
  <si>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</si>
  <si>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</si>
  <si>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</si>
  <si>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</si>
  <si>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</si>
  <si>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</si>
  <si>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</si>
  <si>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</si>
  <si>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</si>
  <si>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</si>
  <si>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</si>
  <si>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</si>
  <si>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</si>
  <si>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</si>
  <si>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</si>
  <si>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</si>
  <si>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</si>
  <si>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</si>
  <si>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</si>
  <si>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</si>
  <si>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</si>
  <si>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</si>
  <si>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</si>
  <si>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</si>
  <si>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</si>
  <si>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</si>
  <si>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</si>
  <si>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</si>
  <si>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</si>
  <si>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</si>
  <si>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</si>
  <si>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</si>
  <si>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</si>
  <si>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</si>
  <si>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</si>
  <si>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</si>
  <si>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</si>
  <si>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</si>
  <si>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</si>
  <si>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</si>
  <si>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</si>
  <si>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</si>
  <si>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</si>
  <si>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</si>
  <si>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</si>
  <si>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</si>
  <si>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</si>
  <si>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</si>
  <si>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</si>
  <si>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</si>
  <si>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</si>
  <si>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</si>
  <si>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</si>
  <si>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</si>
  <si>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</si>
  <si>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</si>
  <si>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</si>
  <si>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</si>
  <si>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</si>
  <si>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</si>
  <si>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</si>
  <si>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</si>
  <si>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</si>
  <si>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</si>
  <si>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</si>
  <si>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</si>
  <si>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</si>
  <si>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</si>
  <si>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</si>
  <si>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</si>
  <si>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</si>
  <si>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</si>
  <si>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</si>
  <si>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</si>
  <si>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</si>
  <si>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</si>
  <si>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</si>
  <si>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</si>
  <si>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</si>
  <si>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</si>
  <si>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</si>
  <si>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</si>
  <si>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</si>
  <si>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</si>
  <si>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</si>
  <si>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</si>
  <si>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</si>
  <si>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</si>
  <si>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</si>
  <si>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</si>
  <si>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</si>
  <si>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</si>
  <si>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</si>
  <si>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</si>
  <si>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</si>
  <si>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</si>
  <si>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</si>
  <si>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</si>
  <si>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</si>
  <si>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</si>
  <si>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</si>
  <si>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</si>
  <si>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</si>
  <si>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</si>
  <si>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</si>
  <si>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</si>
  <si>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</si>
  <si>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</si>
  <si>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</si>
  <si>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</si>
  <si>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</si>
  <si>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</si>
  <si>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</si>
  <si>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</si>
  <si>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</si>
  <si>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</si>
  <si>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</si>
  <si>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</si>
  <si>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</si>
  <si>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</si>
  <si>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</si>
  <si>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</si>
  <si>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</si>
  <si>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</si>
  <si>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</si>
  <si>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</si>
  <si>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</si>
  <si>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</si>
  <si>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</si>
  <si>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</si>
  <si>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</si>
  <si>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</si>
  <si>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</si>
  <si>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</si>
  <si>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</si>
  <si>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</si>
  <si>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</si>
  <si>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</si>
  <si>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</si>
  <si>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</si>
  <si>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</si>
  <si>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</si>
  <si>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</si>
  <si>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</si>
  <si>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</si>
  <si>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</si>
  <si>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</si>
  <si>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</si>
  <si>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</si>
  <si>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</si>
  <si>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</si>
  <si>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</si>
  <si>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</si>
  <si>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</si>
  <si>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</si>
  <si>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</si>
  <si>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</si>
  <si>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</si>
  <si>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</si>
  <si>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</si>
  <si>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</si>
  <si>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</si>
  <si>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</si>
  <si>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</si>
  <si>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</si>
  <si>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</si>
  <si>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</si>
  <si>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</si>
  <si>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</si>
  <si>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</si>
  <si>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</si>
  <si>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</si>
  <si>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</si>
  <si>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</si>
  <si>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</si>
  <si>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</si>
  <si>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</si>
  <si>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</si>
  <si>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</si>
  <si>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</si>
  <si>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</si>
  <si>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</si>
  <si>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</si>
  <si>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</si>
  <si>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</si>
  <si>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</si>
  <si>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</si>
  <si>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</si>
  <si>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</si>
  <si>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</si>
  <si>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</si>
  <si>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</si>
  <si>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</si>
  <si>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</si>
  <si>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</si>
  <si>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</si>
  <si>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</si>
  <si>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</si>
  <si>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</si>
  <si>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</si>
  <si>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</si>
  <si>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</si>
  <si>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</si>
  <si>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</si>
  <si>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</si>
  <si>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</si>
  <si>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</si>
  <si>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</si>
  <si>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</si>
  <si>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</si>
  <si>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</si>
  <si>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</si>
  <si>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</si>
  <si>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</si>
  <si>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</si>
  <si>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</si>
  <si>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</si>
  <si>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</si>
  <si>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</si>
  <si>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</si>
  <si>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</si>
  <si>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</si>
  <si>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</si>
  <si>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</si>
  <si>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</si>
  <si>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</si>
  <si>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</si>
  <si>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</si>
  <si>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</si>
  <si>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</si>
  <si>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</si>
  <si>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</si>
  <si>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</si>
  <si>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</si>
  <si>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</si>
  <si>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</si>
  <si>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</si>
  <si>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</si>
  <si>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</si>
  <si>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</si>
  <si>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</si>
  <si>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</si>
  <si>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</si>
  <si>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</si>
  <si>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</si>
  <si>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</si>
  <si>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</si>
  <si>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</si>
  <si>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</si>
  <si>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</si>
  <si>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</si>
  <si>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</si>
  <si>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</si>
  <si>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</si>
  <si>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</si>
  <si>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</si>
  <si>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</si>
  <si>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</si>
  <si>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</si>
  <si>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</si>
  <si>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</si>
  <si>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</si>
  <si>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</si>
  <si>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</si>
  <si>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</si>
  <si>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</si>
  <si>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</si>
  <si>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</si>
  <si>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</si>
  <si>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</si>
  <si>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</si>
  <si>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</si>
  <si>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</si>
  <si>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</si>
  <si>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</si>
  <si>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</si>
  <si>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</si>
  <si>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</si>
  <si>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</si>
  <si>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</si>
  <si>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</si>
  <si>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</si>
  <si>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</si>
  <si>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</si>
  <si>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</si>
  <si>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</si>
  <si>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</si>
  <si>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</si>
  <si>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</si>
  <si>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</si>
  <si>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</si>
  <si>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</si>
  <si>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</si>
  <si>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</si>
  <si>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</si>
  <si>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</si>
  <si>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</si>
  <si>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</si>
  <si>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</si>
  <si>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</si>
  <si>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</si>
  <si>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</si>
  <si>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</si>
  <si>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</si>
  <si>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</si>
  <si>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</si>
  <si>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</si>
  <si>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</si>
  <si>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</si>
  <si>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</si>
  <si>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</si>
  <si>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</si>
  <si>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</si>
  <si>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</si>
  <si>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</si>
  <si>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</si>
  <si>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</si>
  <si>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</si>
  <si>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</si>
  <si>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</si>
  <si>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</si>
  <si>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</si>
  <si>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</si>
  <si>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</si>
  <si>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</si>
  <si>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</si>
  <si>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</si>
  <si>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</si>
  <si>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</si>
  <si>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</si>
  <si>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</si>
  <si>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</si>
  <si>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</si>
  <si>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</si>
  <si>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</si>
  <si>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</si>
  <si>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</si>
  <si>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</si>
  <si>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</si>
  <si>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</si>
  <si>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</si>
  <si>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</si>
  <si>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</si>
  <si>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</si>
  <si>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</si>
  <si>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</si>
  <si>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</si>
  <si>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</si>
  <si>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</si>
  <si>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</si>
  <si>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</si>
  <si>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</si>
  <si>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</si>
  <si>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</si>
  <si>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</si>
  <si>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</si>
  <si>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</si>
  <si>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</si>
  <si>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</si>
  <si>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</si>
  <si>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</si>
  <si>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</si>
  <si>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</si>
  <si>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</si>
  <si>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</si>
  <si>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</si>
  <si>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</si>
  <si>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</si>
  <si>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</si>
  <si>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</si>
  <si>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</si>
  <si>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</si>
  <si>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</si>
  <si>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</si>
  <si>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</si>
  <si>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</si>
  <si>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</si>
  <si>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</si>
  <si>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</si>
  <si>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</si>
  <si>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</si>
  <si>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</si>
  <si>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</si>
  <si>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</si>
  <si>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</si>
  <si>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</si>
  <si>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</si>
  <si>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</si>
  <si>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</si>
  <si>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</si>
  <si>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</si>
  <si>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</si>
  <si>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</si>
  <si>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</si>
  <si>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</si>
  <si>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</si>
  <si>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</si>
  <si>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</si>
  <si>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</si>
  <si>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</si>
  <si>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</si>
  <si>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</si>
  <si>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</si>
  <si>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</si>
  <si>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</si>
  <si>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</si>
  <si>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</si>
  <si>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</si>
  <si>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</si>
  <si>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</si>
  <si>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</si>
  <si>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</si>
  <si>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</si>
  <si>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</si>
  <si>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</si>
  <si>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</si>
  <si>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</si>
  <si>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</si>
  <si>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</si>
  <si>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</si>
  <si>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</si>
  <si>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</si>
  <si>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</si>
  <si>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</si>
  <si>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</si>
  <si>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</si>
  <si>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</si>
  <si>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</si>
  <si>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</si>
  <si>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</si>
  <si>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</si>
  <si>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</si>
  <si>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</si>
  <si>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</si>
  <si>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</si>
  <si>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</si>
  <si>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</si>
  <si>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</si>
  <si>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</si>
  <si>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</si>
  <si>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</si>
  <si>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</si>
  <si>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</si>
  <si>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</si>
  <si>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</si>
  <si>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</si>
  <si>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</si>
  <si>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</si>
  <si>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</si>
  <si>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</si>
  <si>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</si>
  <si>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</si>
  <si>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</si>
  <si>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</si>
  <si>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</si>
  <si>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</si>
  <si>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</si>
  <si>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</si>
  <si>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</si>
  <si>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</si>
  <si>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</si>
  <si>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</si>
  <si>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</si>
  <si>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</si>
  <si>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</si>
  <si>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</si>
  <si>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</si>
  <si>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</si>
  <si>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</si>
  <si>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</si>
  <si>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</si>
  <si>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</si>
  <si>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</si>
  <si>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</si>
  <si>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</si>
  <si>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</si>
  <si>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</si>
  <si>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</si>
  <si>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</si>
  <si>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</si>
  <si>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</si>
  <si>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</si>
  <si>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</si>
  <si>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</si>
  <si>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</si>
  <si>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</si>
  <si>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</si>
  <si>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</si>
  <si>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</si>
  <si>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</si>
  <si>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</si>
  <si>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</si>
  <si>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</si>
  <si>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</si>
  <si>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</si>
  <si>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</si>
  <si>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</si>
  <si>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</si>
  <si>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</si>
  <si>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</si>
  <si>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</si>
  <si>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</si>
  <si>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</si>
  <si>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</si>
  <si>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</si>
  <si>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</si>
  <si>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</si>
  <si>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</si>
  <si>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</si>
  <si>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</si>
  <si>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</si>
  <si>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</si>
  <si>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</si>
  <si>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</si>
  <si>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</si>
  <si>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</si>
  <si>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</si>
  <si>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</si>
  <si>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</si>
  <si>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</si>
  <si>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</si>
  <si>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</si>
  <si>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</si>
  <si>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</si>
  <si>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</si>
  <si>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</si>
  <si>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</si>
  <si>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</si>
  <si>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</si>
  <si>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</si>
  <si>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</si>
  <si>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</si>
  <si>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</si>
  <si>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</si>
  <si>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</si>
  <si>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</si>
  <si>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</si>
  <si>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</si>
  <si>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</si>
  <si>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</si>
  <si>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</si>
  <si>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</si>
  <si>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</si>
  <si>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</si>
  <si>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</si>
  <si>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</si>
  <si>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</si>
  <si>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</si>
  <si>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</si>
  <si>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</si>
  <si>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</si>
  <si>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</si>
  <si>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</si>
  <si>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</si>
  <si>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</si>
  <si>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</si>
  <si>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</si>
  <si>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</si>
  <si>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</si>
  <si>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</si>
  <si>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</si>
  <si>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</si>
  <si>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</si>
  <si>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</si>
  <si>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</si>
  <si>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</si>
  <si>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</si>
  <si>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</si>
  <si>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</si>
  <si>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</si>
  <si>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</si>
  <si>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</si>
  <si>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</si>
  <si>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</si>
  <si>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</si>
  <si>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</si>
  <si>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</si>
  <si>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</si>
  <si>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</si>
  <si>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</si>
  <si>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</si>
  <si>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</si>
  <si>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</si>
  <si>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</si>
  <si>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</si>
  <si>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</si>
  <si>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</si>
  <si>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</si>
  <si>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</si>
  <si>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</si>
  <si>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</si>
  <si>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</si>
  <si>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</si>
  <si>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</si>
  <si>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</si>
  <si>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</si>
  <si>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</si>
  <si>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</si>
  <si>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</si>
  <si>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</si>
  <si>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</si>
  <si>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</si>
  <si>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</si>
  <si>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</si>
  <si>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</si>
  <si>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</si>
  <si>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</si>
  <si>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</si>
  <si>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</si>
  <si>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</si>
  <si>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</si>
  <si>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</si>
  <si>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</si>
  <si>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</si>
  <si>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</si>
  <si>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</si>
  <si>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</si>
  <si>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</si>
  <si>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</si>
  <si>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</si>
  <si>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</si>
  <si>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</si>
  <si>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</si>
  <si>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</si>
  <si>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</si>
  <si>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</si>
  <si>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</si>
  <si>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</si>
  <si>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</si>
  <si>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</si>
  <si>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</si>
  <si>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</si>
  <si>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</si>
  <si>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</si>
  <si>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</si>
  <si>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</si>
  <si>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</si>
  <si>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</si>
  <si>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</si>
  <si>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</si>
  <si>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</si>
  <si>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</si>
  <si>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</si>
  <si>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</si>
  <si>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</si>
  <si>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</si>
  <si>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</si>
  <si>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</si>
  <si>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</si>
  <si>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</si>
  <si>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</si>
  <si>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</si>
  <si>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</si>
  <si>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</si>
  <si>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</si>
  <si>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</si>
  <si>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</si>
  <si>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</si>
  <si>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</si>
  <si>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</si>
  <si>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</si>
  <si>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</si>
  <si>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</si>
  <si>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</si>
  <si>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</si>
  <si>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</si>
  <si>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</si>
  <si>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</si>
  <si>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</si>
  <si>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</si>
  <si>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</si>
  <si>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</si>
  <si>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</si>
  <si>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</si>
  <si>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</si>
  <si>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</si>
  <si>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</si>
  <si>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</si>
  <si>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</si>
  <si>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</si>
  <si>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</si>
  <si>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</si>
  <si>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</si>
  <si>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</si>
  <si>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</si>
  <si>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</si>
  <si>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</si>
  <si>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</si>
  <si>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</si>
  <si>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</si>
  <si>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</si>
  <si>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</si>
  <si>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</si>
  <si>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</si>
  <si>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</si>
  <si>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</si>
  <si>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</si>
  <si>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</si>
  <si>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</si>
  <si>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</si>
  <si>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</si>
  <si>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</si>
  <si>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</si>
  <si>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</si>
  <si>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</si>
  <si>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</si>
  <si>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</si>
  <si>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</si>
  <si>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</si>
  <si>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</si>
  <si>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</si>
  <si>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</si>
  <si>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</si>
  <si>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</si>
  <si>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</si>
  <si>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</si>
  <si>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</si>
  <si>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</si>
  <si>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</si>
  <si>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</si>
  <si>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</si>
  <si>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</si>
  <si>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</si>
  <si>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</si>
  <si>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</si>
  <si>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</si>
  <si>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</si>
  <si>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</si>
  <si>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</si>
  <si>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</si>
  <si>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</si>
  <si>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</si>
  <si>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</si>
  <si>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</si>
  <si>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</si>
  <si>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</si>
  <si>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</si>
  <si>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</si>
  <si>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</si>
  <si>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</si>
  <si>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</si>
  <si>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</si>
  <si>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</si>
  <si>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</si>
  <si>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</si>
  <si>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</si>
  <si>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</si>
  <si>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</si>
  <si>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</si>
  <si>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</si>
  <si>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</si>
  <si>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</si>
  <si>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</si>
  <si>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</si>
  <si>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</si>
  <si>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</si>
  <si>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</si>
  <si>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</si>
  <si>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</si>
  <si>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</si>
  <si>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</si>
  <si>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</si>
  <si>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</si>
  <si>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</si>
  <si>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</si>
  <si>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</si>
  <si>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</si>
  <si>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</si>
  <si>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</si>
  <si>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</si>
  <si>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</si>
  <si>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</si>
  <si>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</si>
  <si>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</si>
  <si>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</si>
  <si>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</si>
  <si>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</si>
  <si>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</si>
  <si>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</si>
  <si>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</si>
  <si>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</si>
  <si>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</si>
  <si>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</si>
  <si>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</si>
  <si>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</si>
  <si>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</si>
  <si>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</si>
  <si>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</si>
  <si>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</si>
  <si>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</si>
  <si>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</si>
  <si>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</si>
  <si>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</si>
  <si>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</si>
  <si>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</si>
  <si>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</si>
  <si>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</si>
  <si>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</si>
  <si>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</si>
  <si>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</si>
  <si>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</si>
  <si>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</si>
  <si>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</si>
  <si>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</si>
  <si>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</si>
  <si>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</si>
  <si>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</si>
  <si>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</si>
  <si>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</si>
  <si>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</si>
  <si>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</si>
  <si>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</si>
  <si>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</si>
  <si>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</si>
  <si>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</si>
  <si>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</si>
  <si>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</si>
  <si>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</si>
  <si>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</si>
  <si>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</si>
  <si>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</si>
  <si>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</si>
  <si>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</si>
  <si>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</si>
  <si>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</si>
  <si>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</si>
  <si>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</si>
  <si>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</si>
  <si>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</si>
  <si>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</si>
  <si>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</si>
  <si>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</si>
  <si>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</si>
  <si>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</si>
  <si>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</si>
  <si>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</si>
  <si>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</si>
  <si>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</si>
  <si>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</si>
  <si>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</si>
  <si>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</si>
  <si>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</si>
  <si>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</si>
  <si>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</si>
  <si>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</si>
  <si>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</si>
  <si>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</si>
  <si>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</si>
  <si>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</si>
  <si>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</si>
  <si>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</si>
  <si>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</si>
  <si>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</si>
  <si>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</si>
  <si>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</si>
  <si>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</si>
  <si>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</si>
  <si>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</si>
  <si>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</si>
  <si>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</si>
  <si>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</si>
  <si>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</si>
  <si>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</si>
  <si>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</si>
  <si>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</si>
  <si>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</si>
  <si>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</si>
  <si>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</si>
  <si>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</si>
  <si>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</si>
  <si>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</si>
  <si>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</si>
  <si>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</si>
  <si>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</si>
  <si>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</si>
  <si>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</si>
  <si>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</si>
  <si>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</si>
  <si>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</si>
  <si>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</si>
  <si>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</si>
  <si>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</si>
  <si>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</si>
  <si>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</si>
  <si>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</si>
  <si>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</si>
  <si>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</si>
  <si>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</si>
  <si>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</si>
  <si>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</si>
  <si>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</si>
  <si>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</si>
  <si>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</si>
  <si>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</si>
  <si>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</si>
  <si>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</si>
  <si>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</si>
  <si>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</si>
  <si>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</si>
  <si>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</si>
  <si>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</si>
  <si>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</si>
  <si>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</si>
  <si>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</si>
  <si>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</si>
  <si>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</si>
  <si>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</si>
  <si>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</si>
  <si>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</si>
  <si>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</si>
  <si>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</si>
  <si>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</si>
  <si>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</si>
  <si>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</si>
  <si>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</si>
  <si>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</si>
  <si>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</si>
  <si>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</si>
  <si>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</si>
  <si>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</si>
  <si>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</si>
  <si>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</si>
  <si>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</si>
  <si>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</si>
  <si>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</si>
  <si>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</si>
  <si>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</si>
  <si>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</si>
  <si>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</si>
  <si>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</si>
  <si>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</si>
  <si>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</si>
  <si>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</si>
  <si>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</si>
  <si>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</si>
  <si>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</si>
  <si>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</si>
  <si>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</si>
  <si>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</si>
  <si>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</si>
  <si>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</si>
  <si>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</si>
  <si>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</si>
  <si>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</si>
  <si>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</si>
  <si>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</si>
  <si>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</si>
  <si>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</si>
  <si>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</si>
  <si>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</si>
  <si>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</si>
  <si>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</si>
  <si>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</si>
  <si>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</si>
  <si>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</si>
  <si>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</si>
  <si>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</si>
  <si>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</si>
  <si>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</si>
  <si>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</si>
  <si>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</si>
  <si>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</si>
  <si>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</si>
  <si>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</si>
  <si>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</si>
  <si>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</si>
  <si>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</si>
  <si>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</si>
  <si>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</si>
  <si>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</si>
  <si>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</si>
  <si>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</si>
  <si>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</si>
  <si>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</si>
  <si>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</si>
  <si>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</si>
  <si>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</si>
  <si>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</si>
  <si>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</si>
  <si>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</si>
  <si>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</si>
  <si>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</si>
  <si>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</si>
  <si>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</si>
  <si>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</si>
  <si>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</si>
  <si>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</si>
  <si>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</si>
  <si>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</si>
  <si>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</si>
  <si>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</si>
  <si>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</si>
  <si>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</si>
  <si>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</si>
  <si>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</si>
  <si>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</si>
  <si>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</si>
  <si>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</si>
  <si>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</si>
  <si>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</si>
  <si>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</si>
  <si>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</si>
  <si>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</si>
  <si>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</si>
  <si>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</si>
  <si>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</si>
  <si>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</si>
  <si>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</si>
  <si>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</si>
  <si>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</si>
  <si>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</si>
  <si>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</si>
  <si>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</si>
  <si>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</si>
  <si>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</si>
  <si>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</si>
  <si>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</si>
  <si>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</si>
  <si>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</si>
  <si>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</si>
  <si>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</si>
  <si>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</si>
  <si>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</si>
  <si>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</si>
  <si>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</si>
  <si>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</si>
  <si>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</si>
  <si>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</si>
  <si>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</si>
  <si>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</si>
  <si>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</si>
  <si>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</si>
  <si>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</si>
  <si>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</si>
  <si>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</si>
  <si>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</si>
  <si>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</si>
  <si>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</si>
  <si>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</si>
  <si>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</si>
  <si>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</si>
  <si>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</si>
  <si>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</si>
  <si>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</si>
  <si>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</si>
  <si>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</si>
  <si>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</si>
  <si>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</si>
  <si>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</si>
  <si>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</si>
  <si>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</si>
  <si>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</si>
  <si>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</si>
  <si>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</si>
  <si>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</si>
  <si>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</si>
  <si>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</si>
  <si>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</si>
  <si>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</si>
  <si>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</si>
  <si>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</si>
  <si>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</si>
  <si>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</si>
  <si>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</si>
  <si>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</si>
  <si>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</si>
  <si>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</si>
  <si>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</si>
  <si>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</si>
  <si>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</si>
  <si>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</si>
  <si>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</si>
  <si>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</si>
  <si>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</si>
  <si>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</si>
  <si>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</si>
  <si>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</si>
  <si>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</si>
  <si>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</si>
  <si>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</si>
  <si>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</si>
  <si>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</si>
  <si>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</si>
  <si>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</si>
  <si>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</si>
  <si>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</si>
  <si>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</si>
  <si>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</si>
  <si>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</si>
  <si>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</si>
  <si>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</si>
  <si>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</si>
  <si>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</si>
  <si>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</si>
  <si>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</si>
  <si>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</si>
  <si>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</si>
  <si>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</si>
  <si>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</si>
  <si>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</si>
  <si>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</si>
  <si>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</si>
  <si>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</si>
  <si>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</si>
  <si>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</si>
  <si>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</si>
  <si>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</si>
  <si>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</si>
  <si>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</si>
  <si>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</si>
  <si>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</si>
  <si>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</si>
  <si>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</si>
  <si>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</si>
  <si>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</si>
  <si>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</si>
  <si>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</si>
  <si>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</si>
  <si>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</si>
  <si>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</si>
  <si>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</si>
  <si>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</si>
  <si>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</si>
  <si>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</si>
  <si>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</si>
  <si>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</si>
  <si>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</si>
  <si>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</si>
  <si>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</si>
  <si>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</si>
  <si>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</si>
  <si>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</si>
  <si>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</si>
  <si>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</si>
  <si>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</si>
  <si>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</si>
  <si>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</si>
  <si>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</si>
  <si>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</si>
  <si>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</si>
  <si>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</si>
  <si>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</si>
  <si>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</si>
  <si>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</si>
  <si>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</si>
  <si>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</si>
  <si>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</si>
  <si>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</si>
  <si>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</si>
  <si>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</si>
  <si>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</si>
  <si>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</si>
  <si>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</si>
  <si>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</si>
  <si>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</si>
  <si>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</si>
  <si>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</si>
  <si>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</si>
  <si>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</si>
  <si>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</si>
  <si>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</si>
  <si>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</si>
  <si>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</si>
  <si>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</si>
  <si>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</si>
  <si>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</si>
  <si>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</si>
  <si>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</si>
  <si>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</si>
  <si>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</si>
  <si>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</si>
  <si>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</si>
  <si>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</si>
  <si>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</si>
  <si>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</si>
  <si>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</si>
  <si>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</si>
  <si>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</si>
  <si>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</si>
  <si>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</si>
  <si>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</si>
  <si>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</si>
  <si>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</si>
  <si>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</si>
  <si>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</si>
  <si>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</si>
  <si>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</si>
  <si>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</si>
  <si>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</si>
  <si>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</si>
  <si>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</si>
  <si>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</si>
  <si>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</si>
  <si>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</si>
  <si>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</si>
  <si>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</si>
  <si>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</si>
  <si>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</si>
  <si>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</si>
  <si>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</si>
  <si>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</si>
  <si>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</si>
  <si>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</si>
  <si>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</si>
  <si>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</si>
  <si>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</si>
  <si>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</si>
  <si>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</si>
  <si>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</si>
  <si>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</si>
  <si>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</si>
  <si>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</si>
  <si>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</si>
  <si>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</si>
  <si>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</si>
  <si>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</si>
  <si>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</si>
  <si>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</si>
  <si>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</si>
  <si>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</si>
  <si>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</si>
  <si>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</si>
  <si>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</si>
  <si>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</si>
  <si>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</si>
  <si>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</si>
  <si>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</si>
  <si>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</si>
  <si>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</si>
  <si>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</si>
  <si>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</si>
  <si>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</si>
  <si>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</si>
  <si>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</si>
  <si>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</si>
  <si>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</si>
  <si>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</si>
  <si>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</si>
  <si>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</si>
  <si>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</si>
  <si>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</si>
  <si>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</si>
  <si>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</si>
  <si>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</si>
  <si>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</si>
  <si>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</si>
  <si>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</si>
  <si>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</si>
  <si>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</si>
  <si>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</si>
  <si>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</si>
  <si>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</si>
  <si>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</si>
  <si>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</si>
  <si>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</si>
  <si>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</si>
  <si>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</si>
  <si>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</si>
  <si>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</si>
  <si>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</si>
  <si>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</si>
  <si>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</si>
  <si>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</si>
  <si>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</si>
  <si>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</si>
  <si>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</si>
  <si>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</si>
  <si>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</si>
  <si>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</si>
  <si>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</si>
  <si>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</si>
  <si>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</si>
  <si>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</si>
  <si>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</si>
  <si>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</si>
  <si>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</si>
  <si>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</si>
  <si>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</si>
  <si>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</si>
  <si>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</si>
  <si>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</si>
  <si>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</si>
  <si>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</si>
  <si>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</si>
  <si>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</si>
  <si>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</si>
  <si>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</si>
  <si>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</si>
  <si>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</si>
  <si>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</si>
  <si>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</si>
  <si>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</si>
  <si>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</si>
  <si>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</si>
  <si>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</si>
  <si>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</si>
  <si>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</si>
  <si>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</si>
  <si>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</si>
  <si>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</si>
  <si>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</si>
  <si>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</si>
  <si>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</si>
  <si>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</si>
  <si>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</si>
  <si>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</si>
  <si>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</si>
  <si>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</si>
  <si>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</si>
  <si>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</si>
  <si>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</si>
  <si>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</si>
  <si>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</si>
  <si>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</si>
  <si>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</si>
  <si>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</si>
  <si>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</si>
  <si>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</si>
  <si>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</si>
  <si>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</si>
  <si>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</si>
  <si>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</si>
  <si>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</si>
  <si>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</si>
  <si>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</si>
  <si>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</si>
  <si>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</si>
  <si>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</si>
  <si>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</si>
  <si>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</si>
  <si>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</si>
  <si>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</si>
  <si>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</si>
  <si>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</si>
  <si>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</si>
  <si>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</si>
  <si>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</si>
  <si>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</si>
  <si>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</si>
  <si>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</si>
  <si>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</si>
  <si>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</si>
  <si>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</si>
  <si>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</si>
  <si>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</si>
  <si>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</si>
  <si>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</si>
  <si>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</si>
  <si>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</si>
  <si>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</si>
  <si>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</si>
  <si>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</si>
  <si>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</si>
  <si>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</si>
  <si>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</si>
  <si>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</si>
  <si>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</si>
  <si>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</si>
  <si>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</si>
  <si>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</si>
  <si>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</si>
  <si>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</si>
  <si>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</si>
  <si>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</si>
  <si>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</si>
  <si>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</si>
  <si>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</si>
  <si>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</si>
  <si>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</si>
  <si>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</si>
  <si>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</si>
  <si>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</si>
  <si>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</si>
  <si>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</si>
  <si>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</si>
  <si>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</si>
  <si>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</si>
  <si>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</si>
  <si>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</si>
  <si>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</si>
  <si>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</si>
  <si>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</si>
  <si>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</si>
  <si>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</si>
  <si>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</si>
  <si>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</si>
  <si>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</si>
  <si>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</si>
  <si>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</si>
  <si>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</si>
  <si>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</si>
  <si>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</si>
  <si>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</si>
  <si>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</si>
  <si>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</si>
  <si>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</si>
  <si>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</si>
  <si>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</si>
  <si>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</si>
  <si>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</si>
  <si>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</si>
  <si>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</si>
  <si>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</si>
  <si>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</si>
  <si>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</si>
  <si>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</si>
  <si>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</si>
  <si>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</si>
  <si>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</si>
  <si>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</si>
  <si>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</si>
  <si>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</si>
  <si>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</si>
  <si>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</si>
  <si>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</si>
  <si>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</si>
  <si>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</si>
  <si>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</si>
  <si>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</si>
  <si>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</si>
  <si>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</si>
  <si>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</si>
  <si>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</si>
  <si>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</si>
  <si>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</si>
  <si>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</si>
  <si>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</si>
  <si>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</si>
  <si>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</si>
  <si>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</si>
  <si>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</si>
  <si>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</si>
  <si>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</si>
  <si>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</si>
  <si>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</si>
  <si>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</si>
  <si>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</si>
  <si>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</si>
  <si>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</si>
  <si>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</si>
  <si>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</si>
  <si>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</si>
  <si>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</si>
  <si>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</si>
  <si>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</si>
  <si>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</si>
  <si>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</si>
  <si>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</si>
  <si>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</si>
  <si>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</si>
  <si>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</si>
  <si>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</si>
  <si>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</si>
  <si>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</si>
  <si>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</si>
  <si>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</si>
  <si>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</si>
  <si>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</si>
  <si>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</si>
  <si>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</si>
  <si>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</si>
  <si>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</si>
  <si>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</si>
  <si>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</si>
  <si>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</si>
  <si>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</si>
  <si>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</si>
  <si>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</si>
  <si>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</si>
  <si>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</si>
  <si>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</si>
  <si>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</si>
  <si>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</si>
  <si>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</si>
  <si>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</si>
  <si>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</si>
  <si>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</si>
  <si>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</si>
  <si>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</si>
  <si>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</si>
  <si>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</si>
  <si>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</si>
  <si>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</si>
  <si>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</si>
  <si>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</si>
  <si>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</si>
  <si>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</si>
  <si>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</si>
  <si>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</si>
  <si>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</si>
  <si>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</si>
  <si>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</si>
  <si>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</si>
  <si>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</si>
  <si>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</si>
  <si>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</si>
  <si>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</si>
  <si>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</si>
  <si>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</si>
  <si>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</si>
  <si>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</si>
  <si>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</si>
  <si>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</si>
  <si>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</si>
  <si>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</si>
  <si>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</si>
  <si>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</si>
  <si>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</si>
  <si>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</si>
  <si>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</si>
  <si>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</si>
  <si>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</si>
  <si>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</si>
  <si>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</si>
  <si>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</si>
  <si>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</si>
  <si>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</si>
  <si>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</si>
  <si>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</si>
  <si>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</si>
  <si>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</si>
  <si>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</si>
  <si>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</si>
  <si>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</si>
  <si>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</si>
  <si>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</si>
  <si>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</si>
  <si>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</si>
  <si>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</si>
  <si>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</si>
  <si>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</si>
  <si>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</si>
  <si>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</si>
  <si>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</si>
  <si>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</si>
  <si>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</si>
  <si>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</si>
  <si>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</si>
  <si>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</si>
  <si>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</si>
  <si>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</si>
  <si>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</si>
  <si>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</si>
  <si>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</si>
  <si>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</si>
  <si>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</si>
  <si>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</si>
  <si>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</si>
  <si>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</si>
  <si>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</si>
  <si>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</si>
  <si>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</si>
  <si>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</si>
  <si>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</si>
  <si>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</si>
  <si>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</si>
  <si>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</si>
  <si>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</si>
  <si>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</si>
  <si>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</si>
  <si>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</si>
  <si>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</si>
  <si>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</si>
  <si>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</si>
  <si>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</si>
  <si>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</si>
  <si>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</si>
  <si>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</si>
  <si>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</si>
  <si>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</si>
  <si>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</si>
  <si>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</si>
  <si>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</si>
  <si>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</si>
  <si>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</si>
  <si>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</si>
  <si>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</si>
  <si>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</si>
  <si>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</si>
  <si>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</si>
  <si>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</si>
  <si>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</si>
  <si>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</si>
  <si>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</si>
  <si>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</si>
  <si>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</si>
  <si>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</si>
  <si>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</si>
  <si>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</si>
  <si>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</si>
  <si>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</si>
  <si>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</si>
  <si>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</si>
  <si>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</si>
  <si>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</si>
  <si>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</si>
  <si>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</si>
  <si>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</si>
  <si>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</si>
  <si>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</si>
  <si>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</si>
  <si>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</si>
  <si>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</si>
  <si>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</si>
  <si>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</si>
  <si>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</si>
  <si>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</si>
  <si>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</si>
  <si>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</si>
  <si>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</si>
  <si>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</si>
  <si>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</si>
  <si>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</si>
  <si>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</si>
  <si>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</si>
  <si>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</si>
  <si>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</si>
  <si>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</si>
  <si>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</si>
  <si>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</si>
  <si>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</si>
  <si>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</si>
  <si>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</si>
  <si>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</si>
  <si>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</si>
  <si>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</si>
  <si>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</si>
  <si>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</si>
  <si>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</si>
  <si>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</si>
  <si>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</si>
  <si>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</si>
  <si>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</si>
  <si>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</si>
  <si>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</si>
  <si>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</si>
  <si>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</si>
  <si>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</si>
  <si>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</si>
  <si>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</si>
  <si>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</si>
  <si>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</si>
  <si>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</si>
  <si>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</si>
  <si>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</si>
  <si>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</si>
  <si>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</si>
  <si>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</si>
  <si>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</si>
  <si>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</si>
  <si>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</si>
  <si>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</si>
  <si>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</si>
  <si>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</si>
  <si>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</si>
  <si>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</si>
  <si>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</si>
  <si>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</si>
  <si>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</si>
  <si>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</si>
  <si>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</si>
  <si>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</si>
  <si>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</si>
  <si>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</si>
  <si>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</si>
  <si>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</si>
  <si>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</si>
  <si>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</si>
  <si>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</si>
  <si>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</si>
  <si>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</si>
  <si>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</si>
  <si>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</si>
  <si>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</si>
  <si>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</si>
  <si>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</si>
  <si>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</si>
  <si>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</si>
  <si>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</si>
  <si>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</si>
  <si>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</si>
  <si>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</si>
  <si>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</si>
  <si>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</si>
  <si>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</si>
  <si>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</si>
  <si>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</si>
  <si>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</si>
  <si>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</si>
  <si>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</si>
  <si>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</si>
  <si>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</si>
  <si>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</si>
  <si>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</si>
  <si>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</si>
  <si>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</si>
  <si>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</si>
  <si>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</si>
  <si>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</si>
  <si>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</si>
  <si>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</si>
  <si>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</si>
  <si>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</si>
  <si>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</si>
  <si>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</si>
  <si>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</si>
  <si>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</si>
  <si>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</si>
  <si>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</si>
  <si>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</si>
  <si>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</si>
  <si>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</si>
  <si>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</si>
  <si>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</si>
  <si>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</si>
  <si>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</si>
  <si>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</si>
  <si>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</si>
  <si>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</si>
  <si>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</si>
  <si>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</si>
  <si>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</si>
  <si>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</si>
  <si>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</si>
  <si>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</si>
  <si>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</si>
  <si>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</si>
  <si>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</si>
  <si>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</si>
  <si>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</si>
  <si>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</si>
  <si>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</si>
  <si>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</si>
  <si>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</si>
  <si>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</si>
  <si>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</si>
  <si>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</si>
  <si>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</si>
  <si>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</si>
  <si>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</si>
  <si>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</si>
  <si>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</si>
  <si>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</si>
  <si>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</si>
  <si>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</si>
  <si>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</si>
  <si>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</si>
  <si>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</si>
  <si>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</si>
  <si>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</si>
  <si>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</si>
  <si>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</si>
  <si>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</si>
  <si>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</si>
  <si>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</si>
  <si>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</si>
  <si>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</si>
  <si>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</si>
  <si>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</si>
  <si>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</si>
  <si>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</si>
  <si>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</si>
  <si>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</si>
  <si>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</si>
  <si>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</si>
  <si>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</si>
  <si>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</si>
  <si>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</si>
  <si>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</si>
  <si>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</si>
  <si>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</si>
  <si>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</si>
  <si>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</si>
  <si>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</si>
  <si>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</si>
  <si>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</si>
  <si>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</si>
  <si>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</si>
  <si>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</si>
  <si>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</si>
  <si>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</si>
  <si>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</si>
  <si>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</si>
  <si>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</si>
  <si>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</si>
  <si>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</si>
  <si>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</si>
  <si>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</si>
  <si>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</si>
  <si>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</si>
  <si>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</si>
  <si>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</si>
  <si>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</si>
  <si>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</si>
  <si>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</si>
  <si>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</si>
  <si>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</si>
  <si>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</si>
  <si>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</si>
  <si>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</si>
  <si>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</si>
  <si>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</si>
  <si>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</si>
  <si>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</si>
  <si>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</si>
  <si>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</si>
  <si>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</si>
  <si>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</si>
  <si>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</si>
  <si>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</si>
  <si>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</si>
  <si>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</si>
  <si>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</si>
  <si>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</si>
  <si>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</si>
  <si>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</si>
  <si>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</si>
  <si>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</si>
  <si>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</si>
  <si>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</si>
  <si>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</si>
  <si>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</si>
  <si>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</si>
  <si>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</si>
  <si>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</si>
  <si>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</si>
  <si>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</si>
  <si>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</si>
  <si>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</si>
  <si>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</si>
  <si>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</si>
  <si>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</si>
  <si>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</si>
  <si>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</si>
  <si>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</si>
  <si>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</si>
  <si>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</si>
  <si>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</si>
  <si>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</si>
  <si>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</si>
  <si>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</si>
  <si>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</si>
  <si>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</si>
  <si>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</si>
  <si>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</si>
  <si>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</si>
  <si>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</si>
  <si>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</si>
  <si>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</si>
  <si>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</si>
  <si>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</si>
  <si>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</si>
  <si>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</si>
  <si>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</si>
  <si>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</si>
  <si>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</si>
  <si>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</si>
  <si>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</si>
  <si>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</si>
  <si>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</si>
  <si>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</si>
  <si>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</si>
  <si>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</si>
  <si>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</si>
  <si>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</si>
  <si>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</si>
  <si>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</si>
  <si>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</si>
  <si>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</si>
  <si>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</si>
  <si>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</si>
  <si>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</si>
  <si>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</si>
  <si>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</si>
  <si>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</si>
  <si>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</si>
  <si>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</si>
  <si>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</si>
  <si>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</si>
  <si>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</si>
  <si>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</si>
  <si>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</si>
  <si>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</si>
  <si>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</si>
  <si>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</si>
  <si>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</si>
  <si>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</si>
  <si>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</si>
  <si>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</si>
  <si>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</si>
  <si>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</si>
  <si>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</si>
  <si>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</si>
  <si>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</si>
  <si>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</si>
  <si>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</si>
  <si>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</si>
  <si>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</si>
  <si>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</si>
  <si>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</si>
  <si>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</si>
  <si>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</si>
  <si>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</si>
  <si>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</si>
  <si>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</si>
  <si>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</si>
  <si>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</si>
  <si>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</si>
  <si>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</si>
  <si>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</si>
  <si>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</si>
  <si>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</si>
  <si>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</si>
  <si>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</si>
  <si>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</si>
  <si>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</si>
  <si>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</si>
  <si>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</si>
  <si>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</si>
  <si>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</si>
  <si>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</si>
  <si>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</si>
  <si>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</si>
  <si>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</si>
  <si>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</si>
  <si>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</si>
  <si>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</si>
  <si>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</si>
  <si>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</si>
  <si>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</si>
  <si>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</si>
  <si>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</si>
  <si>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</si>
  <si>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</si>
  <si>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</si>
  <si>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</si>
  <si>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</si>
  <si>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</si>
  <si>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</si>
  <si>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</si>
  <si>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</si>
  <si>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</si>
  <si>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</si>
  <si>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</si>
  <si>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</si>
  <si>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</si>
  <si>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</si>
  <si>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</si>
  <si>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</si>
  <si>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</si>
  <si>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</si>
  <si>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</si>
  <si>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</si>
  <si>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</si>
  <si>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</si>
  <si>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</si>
  <si>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</si>
  <si>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</si>
  <si>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</si>
  <si>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</si>
  <si>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</si>
  <si>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</si>
  <si>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</si>
  <si>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</si>
  <si>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</si>
  <si>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</si>
  <si>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</si>
  <si>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</si>
  <si>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</si>
  <si>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</si>
  <si>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</si>
  <si>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</si>
  <si>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</si>
  <si>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</si>
  <si>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</si>
  <si>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</si>
  <si>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</si>
  <si>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</si>
  <si>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</si>
  <si>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</si>
  <si>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</si>
  <si>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</si>
  <si>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</si>
  <si>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</si>
  <si>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</si>
  <si>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</si>
  <si>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</si>
  <si>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</si>
  <si>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</si>
  <si>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</si>
  <si>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</si>
  <si>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</si>
  <si>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</si>
  <si>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</si>
  <si>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</si>
  <si>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</si>
  <si>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</si>
  <si>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</si>
  <si>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</si>
  <si>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</si>
  <si>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</si>
  <si>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</si>
  <si>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</si>
  <si>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</si>
  <si>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</si>
  <si>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</si>
  <si>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</si>
  <si>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</si>
  <si>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</si>
  <si>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</si>
  <si>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</si>
  <si>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</si>
  <si>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</si>
  <si>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</si>
  <si>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</si>
  <si>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</si>
  <si>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</si>
  <si>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</si>
  <si>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</si>
  <si>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</si>
  <si>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</si>
  <si>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</si>
  <si>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</si>
  <si>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</si>
  <si>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</si>
  <si>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</si>
  <si>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</si>
  <si>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</si>
  <si>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</si>
  <si>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</si>
  <si>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</si>
  <si>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</si>
  <si>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</si>
  <si>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</si>
  <si>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</si>
  <si>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</si>
  <si>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</si>
  <si>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</si>
  <si>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</si>
  <si>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</si>
  <si>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</si>
  <si>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</si>
  <si>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</si>
  <si>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</si>
  <si>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</si>
  <si>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</si>
  <si>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</si>
  <si>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</si>
  <si>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</si>
  <si>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</si>
  <si>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</si>
  <si>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</si>
  <si>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</si>
  <si>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</si>
  <si>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</si>
  <si>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</si>
  <si>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</si>
  <si>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</si>
  <si>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</si>
  <si>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</si>
  <si>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</si>
  <si>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</si>
  <si>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</si>
  <si>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</si>
  <si>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</si>
  <si>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</si>
  <si>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</si>
  <si>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</si>
  <si>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</si>
  <si>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</si>
  <si>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</si>
  <si>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</si>
  <si>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</si>
  <si>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</si>
  <si>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</si>
  <si>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</si>
  <si>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</si>
  <si>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</si>
  <si>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</si>
  <si>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</si>
  <si>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</si>
  <si>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</si>
  <si>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</si>
  <si>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</si>
  <si>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</si>
  <si>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</si>
  <si>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</si>
  <si>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</si>
  <si>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</si>
  <si>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</si>
  <si>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</si>
  <si>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</si>
  <si>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</si>
  <si>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</si>
  <si>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</si>
  <si>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</si>
  <si>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</si>
  <si>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</si>
  <si>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</si>
  <si>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</si>
  <si>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</si>
  <si>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</si>
  <si>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</si>
  <si>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</si>
  <si>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</si>
  <si>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</si>
  <si>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</si>
  <si>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</si>
  <si>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</si>
  <si>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</si>
  <si>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</si>
  <si>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</si>
  <si>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</si>
  <si>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</si>
  <si>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</si>
  <si>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</si>
  <si>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</si>
  <si>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</si>
  <si>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</si>
  <si>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</si>
  <si>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</si>
  <si>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</si>
  <si>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</si>
  <si>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</si>
  <si>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</si>
  <si>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</si>
  <si>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</si>
  <si>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</si>
  <si>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</si>
  <si>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</si>
  <si>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</si>
  <si>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</si>
  <si>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</si>
  <si>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</si>
  <si>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</si>
  <si>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</si>
  <si>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</si>
  <si>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</si>
  <si>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</si>
  <si>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</si>
  <si>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</si>
  <si>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</si>
  <si>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</si>
  <si>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</si>
  <si>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</si>
  <si>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</si>
  <si>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</si>
  <si>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</si>
  <si>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</si>
  <si>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</si>
  <si>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</si>
  <si>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</si>
  <si>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</si>
  <si>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</si>
  <si>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</si>
  <si>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</si>
  <si>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</si>
  <si>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</si>
  <si>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</si>
  <si>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</si>
  <si>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</si>
  <si>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</si>
  <si>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</si>
  <si>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</si>
  <si>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</si>
  <si>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</si>
  <si>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</si>
  <si>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</si>
  <si>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</si>
  <si>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</si>
  <si>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</si>
  <si>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</si>
  <si>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</si>
  <si>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</si>
  <si>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</si>
  <si>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</si>
  <si>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</si>
  <si>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</si>
  <si>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</si>
  <si>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</si>
  <si>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</si>
  <si>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</si>
  <si>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</si>
  <si>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</si>
  <si>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</si>
  <si>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</si>
  <si>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</si>
  <si>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</si>
  <si>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</si>
  <si>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</si>
  <si>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</si>
  <si>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</si>
  <si>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</si>
  <si>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</si>
  <si>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</si>
  <si>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</si>
  <si>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</si>
  <si>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</si>
  <si>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</si>
  <si>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</si>
  <si>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</si>
  <si>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</si>
  <si>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</si>
  <si>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</si>
  <si>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</si>
  <si>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</si>
  <si>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</si>
  <si>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</si>
  <si>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</si>
  <si>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</si>
  <si>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</si>
  <si>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</si>
  <si>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</si>
  <si>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</si>
  <si>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</si>
  <si>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</si>
  <si>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</si>
  <si>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</si>
  <si>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</si>
  <si>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</si>
  <si>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</si>
  <si>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</si>
  <si>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</si>
  <si>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</si>
  <si>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</si>
  <si>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</si>
  <si>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</si>
  <si>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</si>
  <si>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</si>
  <si>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</si>
  <si>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</si>
  <si>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</si>
  <si>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</si>
  <si>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</si>
  <si>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</si>
  <si>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</si>
  <si>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</si>
  <si>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</si>
  <si>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</si>
  <si>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</si>
  <si>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</si>
  <si>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</si>
  <si>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</si>
  <si>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</si>
  <si>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</si>
  <si>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</si>
  <si>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</si>
  <si>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</si>
  <si>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</si>
  <si>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</si>
  <si>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</si>
  <si>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</si>
  <si>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</si>
  <si>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</si>
  <si>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</si>
  <si>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</si>
  <si>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</si>
  <si>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</si>
  <si>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</si>
  <si>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</si>
  <si>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</si>
  <si>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</si>
  <si>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</si>
  <si>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</si>
  <si>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</si>
  <si>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</si>
  <si>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</si>
  <si>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</si>
  <si>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</si>
  <si>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</si>
  <si>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</si>
  <si>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</si>
  <si>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</si>
  <si>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</si>
  <si>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</si>
  <si>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</si>
  <si>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</si>
  <si>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</si>
  <si>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</si>
  <si>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</si>
  <si>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</si>
  <si>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</si>
  <si>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</si>
  <si>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</si>
  <si>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</si>
  <si>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</si>
  <si>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</si>
  <si>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</si>
  <si>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</si>
  <si>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</si>
  <si>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</si>
  <si>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</si>
  <si>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</si>
  <si>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</si>
  <si>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</si>
  <si>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</si>
  <si>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</si>
  <si>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</si>
  <si>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</si>
  <si>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</si>
  <si>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</si>
  <si>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</si>
  <si>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</si>
  <si>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</si>
  <si>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</si>
  <si>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</si>
  <si>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</si>
  <si>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</si>
  <si>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</si>
  <si>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</si>
  <si>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</si>
  <si>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</si>
  <si>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</si>
  <si>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</si>
  <si>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</si>
  <si>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</si>
  <si>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</si>
  <si>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</si>
  <si>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</si>
  <si>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</si>
  <si>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</si>
  <si>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</si>
  <si>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</si>
  <si>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</si>
  <si>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</si>
  <si>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</si>
  <si>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</si>
  <si>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</si>
  <si>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</si>
  <si>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</si>
  <si>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</si>
  <si>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</si>
  <si>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</si>
  <si>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</si>
  <si>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</si>
  <si>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</si>
  <si>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</si>
  <si>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</si>
  <si>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</si>
  <si>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</si>
  <si>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</si>
  <si>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</si>
  <si>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</si>
  <si>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</si>
  <si>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</si>
  <si>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</si>
  <si>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</si>
  <si>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</si>
  <si>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</si>
  <si>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</si>
  <si>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</si>
  <si>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</si>
  <si>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</si>
  <si>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</si>
  <si>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</si>
  <si>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</si>
  <si>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</si>
  <si>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</si>
  <si>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</si>
  <si>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</si>
  <si>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</si>
  <si>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</si>
  <si>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</si>
  <si>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</si>
  <si>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</si>
  <si>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</si>
  <si>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</si>
  <si>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</si>
  <si>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</si>
  <si>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</si>
  <si>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</si>
  <si>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</si>
  <si>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</si>
  <si>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</si>
  <si>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</si>
  <si>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</si>
  <si>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</si>
  <si>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</si>
  <si>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</si>
  <si>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</si>
  <si>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</si>
  <si>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</si>
  <si>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</si>
  <si>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</si>
  <si>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</si>
  <si>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</si>
  <si>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</si>
  <si>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</si>
  <si>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</si>
  <si>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</si>
  <si>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</si>
  <si>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</si>
  <si>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</si>
  <si>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</si>
  <si>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</si>
  <si>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</si>
  <si>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</si>
  <si>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</si>
  <si>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</si>
  <si>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</si>
  <si>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</si>
  <si>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</si>
  <si>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</si>
  <si>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</si>
  <si>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</si>
  <si>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</si>
  <si>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</si>
  <si>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</si>
  <si>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</si>
  <si>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</si>
  <si>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</si>
  <si>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</si>
  <si>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</si>
  <si>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</si>
  <si>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</si>
  <si>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</si>
  <si>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</si>
  <si>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</si>
  <si>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</si>
  <si>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</si>
  <si>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</si>
  <si>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</si>
  <si>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</si>
  <si>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</si>
  <si>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</si>
  <si>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</si>
  <si>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</si>
  <si>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</si>
  <si>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</si>
  <si>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</si>
  <si>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</si>
  <si>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</si>
  <si>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</si>
  <si>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</si>
  <si>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</si>
  <si>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</si>
  <si>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</si>
  <si>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</si>
  <si>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</si>
  <si>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</si>
  <si>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</si>
  <si>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</si>
  <si>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</si>
  <si>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</si>
  <si>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</si>
  <si>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</si>
  <si>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</si>
  <si>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</si>
  <si>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</si>
  <si>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</si>
  <si>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</si>
  <si>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</si>
  <si>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</si>
  <si>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</si>
  <si>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</si>
  <si>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</si>
  <si>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</si>
  <si>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</si>
  <si>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</si>
  <si>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</si>
  <si>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</si>
  <si>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</si>
  <si>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</si>
  <si>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</si>
  <si>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</si>
  <si>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</si>
  <si>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</si>
  <si>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</si>
  <si>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</si>
  <si>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</si>
  <si>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</si>
  <si>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</si>
  <si>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</si>
  <si>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</si>
  <si>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</si>
  <si>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</si>
  <si>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</si>
  <si>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</si>
  <si>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</si>
  <si>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</si>
  <si>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</si>
  <si>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</si>
  <si>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</si>
  <si>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</si>
  <si>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</si>
  <si>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</si>
  <si>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</si>
  <si>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</si>
  <si>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</si>
  <si>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</si>
  <si>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</si>
  <si>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</si>
  <si>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</si>
  <si>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</si>
  <si>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</si>
  <si>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</si>
  <si>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</si>
  <si>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</si>
  <si>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</si>
  <si>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</si>
  <si>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</si>
  <si>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</si>
  <si>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</si>
  <si>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</si>
  <si>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</si>
  <si>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</si>
  <si>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</si>
  <si>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</si>
  <si>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</si>
  <si>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</si>
  <si>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</si>
  <si>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</si>
  <si>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</si>
  <si>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</si>
  <si>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</si>
  <si>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</si>
  <si>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</si>
  <si>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</si>
  <si>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</si>
  <si>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</si>
  <si>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</si>
  <si>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</si>
  <si>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</si>
  <si>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</si>
  <si>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</si>
  <si>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</si>
  <si>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</si>
  <si>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</si>
  <si>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</si>
  <si>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</si>
  <si>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</si>
  <si>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</si>
  <si>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</si>
  <si>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</si>
  <si>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</si>
  <si>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</si>
  <si>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</si>
  <si>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</si>
  <si>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</si>
  <si>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</si>
  <si>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</si>
  <si>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</si>
  <si>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</si>
  <si>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</si>
  <si>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</si>
  <si>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</si>
  <si>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</si>
  <si>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</si>
  <si>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</si>
  <si>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</si>
  <si>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</si>
  <si>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</si>
  <si>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</si>
  <si>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</si>
  <si>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</si>
  <si>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</si>
  <si>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</si>
  <si>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</si>
  <si>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</si>
  <si>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</si>
  <si>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</si>
  <si>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</si>
  <si>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</si>
  <si>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</si>
  <si>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</si>
  <si>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</si>
  <si>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</si>
  <si>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</si>
  <si>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</si>
  <si>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</si>
  <si>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</si>
  <si>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</si>
  <si>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</si>
  <si>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</si>
  <si>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</si>
  <si>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</si>
  <si>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</si>
  <si>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</si>
  <si>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</si>
  <si>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</si>
  <si>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</si>
  <si>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</si>
  <si>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</si>
  <si>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</si>
  <si>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</si>
  <si>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</si>
  <si>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</si>
  <si>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</si>
  <si>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</si>
  <si>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</si>
  <si>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</si>
  <si>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</si>
  <si>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</si>
  <si>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</si>
  <si>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</si>
  <si>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</si>
  <si>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</si>
  <si>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</si>
  <si>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</si>
  <si>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</si>
  <si>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</si>
  <si>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</si>
  <si>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</si>
  <si>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</si>
  <si>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</si>
  <si>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</si>
  <si>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</si>
  <si>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</si>
  <si>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</si>
  <si>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</si>
  <si>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</si>
  <si>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</si>
  <si>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</si>
  <si>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</si>
  <si>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</si>
  <si>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</si>
  <si>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</si>
  <si>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</si>
  <si>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</si>
  <si>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</si>
  <si>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</si>
  <si>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</si>
  <si>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</si>
  <si>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</si>
  <si>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</si>
  <si>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</si>
  <si>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</si>
  <si>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</si>
  <si>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</si>
  <si>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</si>
  <si>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</si>
  <si>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</si>
  <si>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</si>
  <si>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</si>
  <si>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</si>
  <si>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</si>
  <si>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</si>
  <si>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</si>
  <si>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</si>
  <si>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</si>
  <si>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</si>
  <si>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</si>
  <si>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</si>
  <si>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</si>
  <si>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</si>
  <si>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</si>
  <si>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</si>
  <si>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</si>
  <si>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</si>
  <si>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</si>
  <si>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</si>
  <si>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</si>
  <si>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</si>
  <si>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</si>
  <si>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</si>
  <si>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</si>
  <si>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</si>
  <si>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</si>
  <si>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</si>
  <si>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</si>
  <si>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</si>
  <si>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</si>
  <si>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</si>
  <si>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</si>
  <si>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</si>
  <si>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</si>
  <si>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</si>
  <si>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</si>
  <si>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</si>
  <si>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</si>
  <si>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</si>
  <si>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</si>
  <si>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</si>
  <si>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</si>
  <si>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</si>
  <si>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</si>
  <si>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</si>
  <si>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</si>
  <si>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</si>
  <si>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</si>
  <si>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</si>
  <si>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</si>
  <si>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</si>
  <si>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</si>
  <si>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</si>
  <si>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</si>
  <si>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</si>
  <si>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</si>
  <si>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</si>
  <si>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</si>
  <si>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</si>
  <si>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</si>
  <si>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</si>
  <si>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</si>
  <si>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</si>
  <si>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</si>
  <si>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</si>
  <si>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</si>
  <si>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</si>
  <si>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</si>
  <si>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</si>
  <si>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</si>
  <si>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</si>
  <si>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</si>
  <si>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</si>
  <si>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</si>
  <si>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</si>
  <si>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</si>
  <si>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</si>
  <si>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</si>
  <si>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</si>
  <si>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</si>
  <si>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</si>
  <si>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</si>
  <si>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</si>
  <si>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</si>
  <si>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</si>
  <si>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</si>
  <si>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</si>
  <si>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</si>
  <si>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</si>
  <si>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</si>
  <si>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</si>
  <si>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</si>
  <si>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</si>
  <si>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</si>
  <si>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</si>
  <si>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</si>
  <si>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</si>
  <si>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</si>
  <si>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</si>
  <si>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</si>
  <si>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</si>
  <si>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</si>
  <si>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</si>
  <si>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</si>
  <si>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</si>
  <si>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</si>
  <si>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</si>
  <si>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</si>
  <si>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</si>
  <si>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</si>
  <si>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</si>
  <si>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</si>
  <si>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</si>
  <si>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</si>
  <si>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</si>
  <si>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</si>
  <si>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</si>
  <si>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</si>
  <si>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</si>
  <si>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</si>
  <si>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</si>
  <si>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</si>
  <si>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</si>
  <si>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</si>
  <si>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</si>
  <si>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</si>
  <si>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</si>
  <si>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</si>
  <si>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</si>
  <si>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</si>
  <si>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</si>
  <si>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</si>
  <si>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</si>
  <si>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</si>
  <si>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</si>
  <si>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</si>
  <si>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</si>
  <si>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</si>
  <si>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</si>
  <si>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</si>
  <si>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</si>
  <si>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</si>
  <si>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</si>
  <si>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</si>
  <si>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</si>
  <si>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</si>
  <si>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</si>
  <si>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</si>
  <si>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</si>
  <si>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</si>
  <si>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</si>
  <si>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</si>
  <si>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</si>
  <si>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</si>
  <si>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</si>
  <si>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</si>
  <si>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</si>
  <si>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</si>
  <si>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</si>
  <si>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</si>
  <si>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</si>
  <si>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</si>
  <si>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</si>
  <si>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</si>
  <si>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</si>
  <si>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</si>
  <si>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</si>
  <si>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</si>
  <si>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</si>
  <si>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</si>
  <si>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</si>
  <si>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</si>
  <si>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</si>
  <si>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</si>
  <si>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</si>
  <si>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</si>
  <si>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</si>
  <si>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</si>
  <si>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</si>
  <si>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</si>
  <si>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</si>
  <si>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</si>
  <si>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</si>
  <si>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</si>
  <si>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</si>
  <si>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</si>
  <si>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</si>
  <si>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</si>
  <si>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</si>
  <si>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</si>
  <si>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</si>
  <si>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</si>
  <si>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</si>
  <si>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</si>
  <si>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</si>
  <si>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</si>
  <si>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</si>
  <si>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</si>
  <si>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</si>
  <si>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</si>
  <si>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</si>
  <si>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</si>
  <si>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</si>
  <si>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</si>
  <si>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</si>
  <si>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</si>
  <si>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</si>
  <si>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</si>
  <si>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</si>
  <si>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</si>
  <si>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</si>
  <si>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</si>
  <si>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</si>
  <si>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</si>
  <si>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</si>
  <si>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</si>
  <si>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</si>
  <si>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</si>
  <si>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</si>
  <si>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</si>
  <si>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</si>
  <si>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</si>
  <si>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</si>
  <si>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</si>
  <si>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</si>
  <si>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</si>
  <si>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</si>
  <si>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</si>
  <si>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</si>
  <si>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</si>
  <si>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</si>
  <si>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</si>
  <si>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</si>
  <si>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</si>
  <si>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</si>
  <si>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</si>
  <si>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</si>
  <si>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</si>
  <si>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</si>
  <si>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</si>
  <si>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</si>
  <si>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</si>
  <si>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</si>
  <si>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</si>
  <si>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</si>
  <si>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</si>
  <si>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</si>
  <si>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</si>
  <si>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</si>
  <si>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</si>
  <si>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</si>
  <si>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</si>
  <si>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</si>
  <si>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</si>
  <si>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</si>
  <si>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</si>
  <si>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</si>
  <si>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</si>
  <si>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</si>
  <si>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</si>
  <si>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</si>
  <si>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</si>
  <si>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</si>
  <si>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</si>
  <si>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</si>
  <si>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</si>
  <si>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</si>
  <si>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</si>
  <si>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</si>
  <si>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</si>
  <si>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</si>
  <si>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</si>
  <si>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</si>
  <si>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</si>
  <si>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</si>
  <si>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</si>
  <si>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</si>
  <si>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</si>
  <si>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</si>
  <si>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</si>
  <si>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</si>
  <si>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</si>
  <si>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</si>
  <si>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</si>
  <si>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</si>
  <si>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</si>
  <si>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</si>
  <si>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</si>
  <si>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</si>
  <si>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</si>
  <si>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</si>
  <si>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</si>
  <si>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</si>
  <si>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</si>
  <si>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</si>
  <si>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</si>
  <si>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</si>
  <si>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</si>
  <si>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</si>
  <si>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</si>
  <si>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</si>
  <si>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</si>
  <si>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</si>
  <si>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</si>
  <si>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</si>
  <si>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</si>
  <si>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</si>
  <si>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</si>
  <si>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</si>
  <si>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</si>
  <si>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</si>
  <si>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</si>
  <si>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</si>
  <si>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</si>
  <si>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</si>
  <si>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</si>
  <si>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</si>
  <si>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</si>
  <si>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</si>
  <si>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</si>
  <si>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</si>
  <si>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</si>
  <si>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</si>
  <si>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</si>
  <si>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</si>
  <si>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</si>
  <si>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</si>
  <si>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</si>
  <si>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</si>
  <si>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</si>
  <si>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</si>
  <si>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</si>
  <si>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</si>
  <si>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</si>
  <si>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</si>
  <si>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</si>
  <si>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</si>
  <si>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</si>
  <si>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</si>
  <si>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</si>
  <si>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</si>
  <si>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</si>
  <si>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</si>
  <si>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</si>
  <si>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</si>
  <si>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</si>
  <si>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</si>
  <si>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</si>
  <si>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</si>
  <si>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</si>
  <si>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</si>
  <si>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</si>
  <si>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</si>
  <si>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</si>
  <si>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</si>
  <si>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</si>
  <si>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</si>
  <si>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</si>
  <si>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</si>
  <si>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</si>
  <si>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</si>
  <si>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</si>
  <si>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</si>
  <si>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</si>
  <si>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</si>
  <si>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</si>
  <si>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</si>
  <si>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</si>
  <si>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</si>
  <si>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</si>
  <si>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</si>
  <si>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</si>
  <si>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</si>
  <si>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</si>
  <si>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</si>
  <si>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</si>
  <si>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</si>
  <si>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</si>
  <si>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</si>
  <si>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</si>
  <si>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</si>
  <si>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</si>
  <si>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</si>
  <si>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</si>
  <si>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</si>
  <si>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</si>
  <si>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</si>
  <si>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</si>
  <si>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</si>
  <si>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</si>
  <si>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</si>
  <si>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</si>
  <si>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</si>
  <si>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</si>
  <si>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</si>
  <si>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</si>
  <si>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</si>
  <si>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</si>
  <si>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</si>
  <si>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</si>
  <si>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</si>
  <si>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</si>
  <si>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</si>
  <si>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</si>
  <si>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</si>
  <si>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</si>
  <si>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</si>
  <si>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</si>
  <si>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</si>
  <si>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</si>
  <si>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</si>
  <si>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</si>
  <si>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</si>
  <si>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</si>
  <si>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</si>
  <si>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</si>
  <si>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</si>
  <si>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</si>
  <si>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</si>
  <si>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</si>
  <si>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</si>
  <si>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</si>
  <si>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</si>
  <si>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</si>
  <si>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</si>
  <si>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</si>
  <si>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</si>
  <si>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</si>
  <si>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</si>
  <si>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</si>
  <si>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</si>
  <si>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</si>
  <si>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</si>
  <si>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</si>
  <si>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</si>
  <si>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</si>
  <si>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</si>
  <si>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</si>
  <si>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</si>
  <si>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</si>
  <si>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</si>
  <si>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</si>
  <si>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</si>
  <si>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</si>
  <si>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</si>
  <si>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</si>
  <si>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</si>
  <si>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</si>
  <si>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</si>
  <si>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</si>
  <si>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</si>
  <si>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</si>
  <si>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</si>
  <si>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</si>
  <si>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</si>
  <si>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</si>
  <si>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</si>
  <si>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</si>
  <si>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</si>
  <si>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</si>
  <si>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</si>
  <si>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</si>
  <si>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</si>
  <si>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</si>
  <si>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</si>
  <si>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</si>
  <si>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</si>
  <si>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</si>
  <si>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</si>
  <si>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</si>
  <si>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</si>
  <si>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</si>
  <si>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</si>
  <si>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</si>
  <si>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</si>
  <si>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</si>
  <si>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</si>
  <si>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</si>
  <si>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</si>
  <si>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</si>
  <si>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</si>
  <si>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</si>
  <si>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</si>
  <si>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</si>
  <si>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</si>
  <si>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</si>
  <si>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</si>
  <si>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</si>
  <si>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</si>
  <si>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</si>
  <si>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</si>
  <si>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</si>
  <si>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</si>
  <si>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</si>
  <si>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</si>
  <si>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</si>
  <si>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</si>
  <si>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</si>
  <si>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</si>
  <si>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</si>
  <si>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</si>
  <si>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</si>
  <si>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</si>
  <si>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</si>
  <si>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</si>
  <si>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</si>
  <si>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</si>
  <si>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</si>
  <si>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</si>
  <si>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</si>
  <si>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</si>
  <si>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</si>
  <si>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</si>
  <si>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</si>
  <si>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</si>
  <si>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</si>
  <si>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</si>
  <si>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</si>
  <si>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</si>
  <si>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</si>
  <si>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</si>
  <si>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</si>
  <si>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</si>
  <si>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</si>
  <si>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</si>
  <si>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</si>
  <si>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</si>
  <si>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</si>
  <si>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</si>
  <si>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</si>
  <si>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</si>
  <si>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</si>
  <si>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</si>
  <si>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</si>
  <si>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</si>
  <si>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</si>
  <si>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</si>
  <si>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</si>
  <si>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</si>
  <si>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</si>
  <si>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</si>
  <si>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</si>
  <si>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</si>
  <si>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</si>
  <si>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</si>
  <si>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</si>
  <si>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</si>
  <si>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</si>
  <si>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</si>
  <si>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</si>
  <si>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</si>
  <si>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</si>
  <si>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</si>
  <si>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</si>
  <si>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</si>
  <si>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</si>
  <si>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</si>
  <si>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</si>
  <si>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</si>
  <si>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</si>
  <si>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</si>
  <si>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</si>
  <si>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</si>
  <si>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</si>
  <si>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</si>
  <si>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</si>
  <si>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</si>
  <si>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</si>
  <si>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</si>
  <si>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</si>
  <si>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</si>
  <si>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</si>
  <si>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</si>
  <si>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</si>
  <si>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</si>
  <si>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</si>
  <si>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</si>
  <si>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</si>
  <si>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</si>
  <si>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</si>
  <si>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</si>
  <si>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</si>
  <si>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</si>
  <si>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</si>
  <si>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</si>
  <si>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</si>
  <si>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</si>
  <si>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</si>
  <si>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</si>
  <si>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</si>
  <si>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</si>
  <si>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</si>
  <si>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</si>
  <si>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</si>
  <si>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</si>
  <si>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</si>
  <si>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</si>
  <si>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</si>
  <si>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</si>
  <si>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</si>
  <si>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</si>
  <si>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</si>
  <si>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</si>
  <si>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</si>
  <si>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</si>
  <si>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</si>
  <si>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</si>
  <si>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</si>
  <si>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</si>
  <si>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</si>
  <si>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</si>
  <si>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</si>
  <si>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</si>
  <si>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</si>
  <si>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</si>
  <si>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</si>
  <si>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</si>
  <si>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</si>
  <si>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</si>
  <si>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</si>
  <si>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</si>
  <si>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</si>
  <si>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</si>
  <si>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</si>
  <si>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</si>
  <si>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</si>
  <si>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</si>
  <si>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</si>
  <si>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</si>
  <si>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</si>
  <si>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</si>
  <si>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</si>
  <si>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</si>
  <si>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</si>
  <si>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</si>
  <si>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</si>
  <si>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</si>
  <si>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</si>
  <si>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</si>
  <si>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</si>
  <si>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</si>
  <si>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</si>
  <si>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</si>
  <si>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</si>
  <si>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</si>
  <si>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</si>
  <si>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</si>
  <si>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</si>
  <si>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</si>
  <si>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</si>
  <si>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</si>
  <si>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</si>
  <si>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</si>
  <si>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</si>
  <si>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</si>
  <si>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</si>
  <si>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</si>
  <si>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</si>
  <si>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</si>
  <si>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</si>
  <si>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</si>
  <si>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</si>
  <si>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</si>
  <si>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</si>
  <si>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</si>
  <si>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</si>
  <si>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</si>
  <si>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</si>
  <si>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</si>
  <si>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</si>
  <si>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</si>
  <si>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</si>
  <si>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</si>
  <si>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</si>
  <si>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</si>
  <si>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</si>
  <si>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</si>
  <si>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</si>
  <si>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</si>
  <si>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</si>
  <si>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</si>
  <si>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</si>
  <si>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</si>
  <si>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</si>
  <si>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</si>
  <si>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</si>
  <si>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</si>
  <si>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</si>
  <si>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</si>
  <si>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</si>
  <si>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</si>
  <si>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</si>
  <si>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</si>
  <si>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</si>
  <si>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</si>
  <si>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</si>
  <si>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</si>
  <si>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</si>
  <si>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</si>
  <si>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</si>
  <si>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</si>
  <si>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</si>
  <si>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</si>
  <si>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</si>
  <si>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</si>
  <si>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</si>
  <si>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</si>
  <si>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</si>
  <si>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</si>
  <si>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</si>
  <si>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</si>
  <si>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</si>
  <si>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</si>
  <si>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</si>
  <si>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</si>
  <si>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</si>
  <si>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</si>
  <si>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</si>
  <si>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</si>
  <si>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</si>
  <si>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</si>
  <si>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</si>
  <si>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</si>
  <si>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</si>
  <si>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</si>
  <si>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</si>
  <si>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</si>
  <si>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</si>
  <si>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</si>
  <si>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</si>
  <si>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</si>
  <si>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</si>
  <si>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</si>
  <si>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</si>
  <si>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</si>
  <si>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</si>
  <si>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</si>
  <si>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</si>
  <si>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</si>
  <si>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</si>
  <si>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</si>
  <si>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</si>
  <si>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</si>
  <si>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</si>
  <si>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</si>
  <si>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</si>
  <si>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</si>
  <si>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</si>
  <si>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</si>
  <si>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</si>
  <si>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</si>
  <si>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</si>
  <si>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</si>
  <si>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</si>
  <si>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</si>
  <si>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</si>
  <si>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</si>
  <si>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</si>
  <si>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</si>
  <si>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</si>
  <si>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</si>
  <si>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</si>
  <si>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</si>
  <si>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</si>
  <si>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</si>
  <si>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</si>
  <si>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</si>
  <si>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</si>
  <si>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</si>
  <si>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</si>
  <si>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</si>
  <si>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</si>
  <si>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</si>
  <si>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</si>
  <si>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</si>
  <si>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</si>
  <si>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</si>
  <si>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</si>
  <si>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</si>
  <si>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</si>
  <si>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</si>
  <si>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</si>
  <si>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</si>
  <si>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</si>
  <si>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</si>
  <si>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</si>
  <si>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</si>
  <si>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</si>
  <si>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</si>
  <si>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</si>
  <si>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</si>
  <si>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</si>
  <si>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</si>
  <si>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</si>
  <si>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</si>
  <si>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</si>
  <si>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</si>
  <si>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</si>
  <si>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</si>
  <si>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</si>
  <si>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</si>
  <si>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</si>
  <si>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</si>
  <si>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</si>
  <si>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</si>
  <si>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</si>
  <si>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</si>
  <si>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</si>
  <si>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</si>
  <si>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</si>
  <si>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</si>
  <si>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</si>
  <si>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</si>
  <si>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</si>
  <si>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</si>
  <si>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</si>
  <si>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</si>
  <si>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</si>
  <si>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</si>
  <si>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</si>
  <si>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</si>
  <si>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</si>
  <si>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</si>
  <si>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</si>
  <si>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</si>
  <si>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</si>
  <si>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</si>
  <si>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</si>
  <si>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</si>
  <si>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</si>
  <si>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</si>
  <si>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</si>
  <si>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</si>
  <si>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</si>
  <si>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</si>
  <si>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</si>
  <si>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</si>
  <si>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</si>
  <si>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</si>
  <si>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</si>
  <si>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</si>
  <si>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</si>
  <si>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</si>
  <si>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</si>
  <si>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</si>
  <si>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</si>
  <si>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</si>
  <si>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</si>
  <si>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</si>
  <si>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</si>
  <si>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</si>
  <si>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</si>
  <si>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</si>
  <si>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</si>
  <si>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</si>
  <si>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</si>
  <si>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</si>
  <si>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</si>
  <si>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</si>
  <si>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</si>
  <si>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</si>
  <si>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</si>
  <si>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</si>
  <si>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</si>
  <si>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</si>
  <si>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</si>
  <si>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</si>
  <si>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</si>
  <si>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</si>
  <si>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</si>
  <si>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</si>
  <si>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</si>
  <si>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</si>
  <si>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</si>
  <si>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</si>
  <si>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</si>
  <si>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</si>
  <si>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</si>
  <si>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</si>
  <si>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</si>
  <si>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</si>
  <si>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</si>
  <si>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</si>
  <si>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</si>
  <si>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</si>
  <si>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</si>
  <si>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</si>
  <si>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</si>
  <si>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</si>
  <si>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</si>
  <si>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</si>
  <si>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</si>
  <si>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</si>
  <si>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</si>
  <si>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</si>
  <si>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</si>
  <si>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</si>
  <si>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</si>
  <si>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</si>
  <si>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</si>
  <si>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</si>
  <si>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</si>
  <si>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</si>
  <si>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</si>
  <si>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</si>
  <si>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</si>
  <si>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</si>
  <si>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</si>
  <si>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</si>
  <si>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</si>
  <si>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</si>
  <si>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</si>
  <si>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</si>
  <si>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</si>
  <si>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</si>
  <si>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</si>
  <si>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</si>
  <si>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</si>
  <si>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</si>
  <si>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</si>
  <si>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</si>
  <si>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</si>
  <si>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</si>
  <si>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</si>
  <si>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</si>
  <si>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</si>
  <si>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</si>
  <si>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</si>
  <si>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</si>
  <si>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</si>
  <si>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</si>
  <si>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</si>
  <si>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</si>
  <si>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</si>
  <si>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</si>
  <si>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</si>
  <si>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</si>
  <si>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</si>
  <si>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</si>
  <si>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</si>
  <si>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</si>
  <si>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</si>
  <si>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</si>
  <si>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</si>
  <si>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</si>
  <si>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</si>
  <si>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</si>
  <si>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</si>
  <si>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</si>
  <si>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</si>
  <si>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</si>
  <si>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</si>
  <si>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</si>
  <si>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</si>
  <si>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</si>
  <si>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</si>
  <si>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</si>
  <si>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</si>
  <si>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</si>
  <si>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</si>
  <si>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</si>
  <si>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</si>
  <si>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</si>
  <si>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</si>
  <si>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</si>
  <si>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</si>
  <si>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</si>
  <si>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</si>
  <si>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</si>
  <si>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</si>
  <si>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</si>
  <si>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</si>
  <si>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</si>
  <si>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</si>
  <si>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</si>
  <si>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</si>
  <si>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</si>
  <si>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</si>
  <si>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</si>
  <si>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</si>
  <si>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</si>
  <si>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</si>
  <si>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</si>
  <si>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</si>
  <si>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</si>
  <si>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</si>
  <si>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</si>
  <si>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</si>
  <si>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</si>
  <si>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</si>
  <si>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</si>
  <si>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</si>
  <si>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</si>
  <si>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</si>
  <si>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</si>
  <si>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</si>
  <si>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</si>
  <si>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</si>
  <si>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</si>
  <si>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</si>
  <si>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</si>
  <si>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</si>
  <si>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</si>
  <si>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</si>
  <si>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</si>
  <si>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</si>
  <si>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</si>
  <si>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</si>
  <si>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</si>
  <si>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</si>
  <si>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</si>
  <si>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</si>
  <si>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</si>
  <si>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</si>
  <si>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</si>
  <si>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</si>
  <si>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</si>
  <si>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</si>
  <si>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</si>
  <si>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</si>
  <si>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</si>
  <si>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</si>
  <si>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</si>
  <si>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</si>
  <si>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</si>
  <si>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</si>
  <si>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</si>
  <si>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</si>
  <si>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</si>
  <si>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</si>
  <si>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</si>
  <si>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</si>
  <si>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</si>
  <si>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</si>
  <si>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</si>
  <si>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</si>
  <si>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</si>
  <si>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</si>
  <si>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</si>
  <si>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</si>
  <si>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</si>
  <si>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</si>
  <si>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</si>
  <si>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</si>
  <si>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</si>
  <si>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</si>
  <si>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</si>
  <si>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</si>
  <si>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</si>
  <si>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</si>
  <si>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</si>
  <si>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</si>
  <si>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</si>
  <si>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</si>
  <si>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</si>
  <si>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</si>
  <si>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</si>
  <si>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</si>
  <si>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</si>
  <si>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</si>
  <si>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</si>
  <si>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</si>
  <si>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</si>
  <si>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</si>
  <si>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</si>
  <si>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</si>
  <si>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</si>
  <si>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</si>
  <si>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</si>
  <si>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</si>
  <si>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</si>
  <si>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</si>
  <si>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</si>
  <si>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</si>
  <si>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</si>
  <si>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</si>
  <si>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</si>
  <si>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</si>
  <si>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</si>
  <si>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</si>
  <si>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</si>
  <si>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</si>
  <si>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</si>
  <si>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</si>
  <si>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</si>
  <si>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</si>
  <si>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</si>
  <si>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</si>
  <si>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</si>
  <si>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</si>
  <si>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</si>
  <si>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</si>
  <si>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</si>
  <si>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</si>
  <si>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</si>
  <si>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</si>
  <si>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</si>
  <si>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</si>
  <si>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</si>
  <si>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</si>
  <si>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</si>
  <si>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</si>
  <si>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</si>
  <si>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</si>
  <si>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</si>
  <si>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</si>
  <si>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</si>
  <si>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</si>
  <si>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</si>
  <si>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</si>
  <si>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</si>
  <si>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</si>
  <si>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</si>
  <si>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</si>
  <si>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</si>
  <si>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</si>
  <si>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</si>
  <si>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</si>
  <si>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</si>
  <si>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</si>
  <si>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</si>
  <si>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</si>
  <si>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</si>
  <si>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</si>
  <si>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</si>
  <si>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</si>
  <si>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</si>
  <si>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</si>
  <si>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</si>
  <si>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</si>
  <si>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</si>
  <si>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</si>
  <si>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</si>
  <si>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</si>
  <si>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</si>
  <si>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</si>
  <si>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</si>
  <si>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</si>
  <si>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</si>
  <si>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</si>
  <si>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</si>
  <si>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</si>
  <si>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</si>
  <si>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</si>
  <si>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</si>
  <si>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</si>
  <si>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</si>
  <si>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</si>
  <si>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</si>
  <si>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</si>
  <si>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</si>
  <si>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</si>
  <si>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</si>
  <si>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</si>
  <si>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</si>
  <si>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</si>
  <si>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</si>
  <si>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</si>
  <si>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</si>
  <si>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</si>
  <si>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</si>
  <si>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</si>
  <si>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</si>
  <si>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</si>
  <si>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</si>
  <si>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</si>
  <si>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</si>
  <si>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</si>
  <si>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</si>
  <si>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</si>
  <si>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</si>
  <si>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</si>
  <si>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</si>
  <si>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</si>
  <si>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</si>
  <si>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</si>
  <si>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</si>
  <si>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</si>
  <si>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</si>
  <si>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</si>
  <si>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</si>
  <si>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</si>
  <si>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</si>
  <si>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</si>
  <si>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</si>
  <si>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</si>
  <si>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</si>
  <si>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</si>
  <si>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</si>
  <si>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</si>
  <si>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</si>
  <si>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</si>
  <si>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</si>
  <si>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</si>
  <si>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</si>
  <si>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</si>
  <si>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</si>
  <si>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</si>
  <si>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</si>
  <si>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</si>
  <si>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</si>
  <si>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</si>
  <si>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</si>
  <si>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</si>
  <si>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</si>
  <si>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</si>
  <si>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</si>
  <si>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</si>
  <si>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</si>
  <si>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</si>
  <si>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</si>
  <si>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</si>
  <si>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</si>
  <si>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</si>
  <si>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</si>
  <si>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</si>
  <si>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</si>
  <si>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</si>
  <si>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</si>
  <si>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</si>
  <si>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</si>
  <si>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</si>
  <si>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</si>
  <si>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</si>
  <si>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</si>
  <si>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</si>
  <si>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</si>
  <si>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</si>
  <si>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</si>
  <si>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</si>
  <si>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</si>
  <si>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</si>
  <si>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</si>
  <si>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</si>
  <si>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</si>
  <si>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</si>
  <si>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</si>
  <si>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</si>
  <si>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</si>
  <si>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</si>
  <si>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</si>
  <si>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</si>
  <si>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</si>
  <si>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</si>
  <si>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</si>
  <si>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</si>
  <si>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</si>
  <si>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</si>
  <si>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</si>
  <si>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</si>
  <si>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</si>
  <si>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</si>
  <si>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</si>
  <si>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</si>
  <si>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</si>
  <si>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</si>
  <si>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</si>
  <si>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</si>
  <si>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</si>
  <si>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</si>
  <si>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</si>
  <si>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</si>
  <si>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</si>
  <si>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</si>
  <si>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</si>
  <si>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</si>
  <si>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</si>
  <si>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</si>
  <si>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</si>
  <si>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</si>
  <si>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</si>
  <si>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</si>
  <si>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</si>
  <si>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</si>
  <si>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</si>
  <si>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</si>
  <si>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</si>
  <si>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</si>
  <si>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</si>
  <si>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</si>
  <si>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</si>
  <si>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</si>
  <si>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</si>
  <si>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</si>
  <si>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</si>
  <si>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</si>
  <si>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</si>
  <si>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</si>
  <si>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</si>
  <si>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</si>
  <si>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</si>
  <si>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</si>
  <si>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</si>
  <si>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</si>
  <si>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</si>
  <si>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</si>
  <si>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</si>
  <si>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</si>
  <si>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</si>
  <si>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</si>
  <si>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</si>
  <si>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</si>
  <si>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</si>
  <si>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</si>
  <si>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</si>
  <si>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</si>
  <si>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</si>
  <si>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</si>
  <si>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</si>
  <si>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</si>
  <si>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</si>
  <si>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</si>
  <si>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</si>
  <si>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</si>
  <si>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</si>
  <si>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</si>
  <si>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</si>
  <si>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</si>
  <si>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</si>
  <si>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</si>
  <si>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</si>
  <si>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</si>
  <si>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</si>
  <si>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</si>
  <si>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</si>
  <si>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</si>
  <si>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</si>
  <si>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</si>
  <si>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</si>
  <si>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</si>
  <si>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</si>
  <si>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</si>
  <si>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</si>
  <si>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</si>
  <si>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</si>
  <si>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</si>
  <si>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</si>
  <si>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</si>
  <si>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</si>
  <si>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</si>
  <si>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</si>
  <si>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</si>
  <si>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</si>
  <si>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</si>
  <si>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</si>
  <si>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</si>
  <si>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</si>
  <si>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</si>
  <si>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</si>
  <si>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</si>
  <si>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</si>
  <si>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</si>
  <si>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</si>
  <si>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</si>
  <si>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</si>
  <si>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</si>
  <si>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</si>
  <si>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</si>
  <si>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</si>
  <si>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</si>
  <si>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</si>
  <si>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</si>
  <si>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</si>
  <si>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</si>
  <si>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</si>
  <si>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</si>
  <si>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</si>
  <si>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</si>
  <si>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</si>
  <si>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</si>
  <si>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</si>
  <si>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</si>
  <si>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</si>
  <si>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</si>
  <si>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</si>
  <si>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</si>
  <si>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</si>
  <si>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</si>
  <si>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</si>
  <si>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</si>
  <si>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</si>
  <si>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</si>
  <si>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</si>
  <si>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</si>
  <si>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</si>
  <si>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</si>
  <si>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</si>
  <si>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</si>
  <si>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</si>
  <si>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</si>
  <si>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</si>
  <si>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</si>
  <si>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</si>
  <si>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</si>
  <si>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</si>
  <si>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</si>
  <si>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</si>
  <si>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</si>
  <si>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</si>
  <si>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</si>
  <si>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</si>
  <si>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</si>
  <si>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</si>
  <si>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</si>
  <si>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</si>
  <si>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</si>
  <si>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</si>
  <si>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</si>
  <si>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</si>
  <si>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</si>
  <si>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</si>
  <si>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</si>
  <si>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</si>
  <si>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</si>
  <si>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</si>
  <si>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</si>
  <si>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</si>
  <si>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</si>
  <si>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</si>
  <si>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</si>
  <si>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</si>
  <si>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</si>
  <si>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</si>
  <si>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</si>
  <si>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</si>
  <si>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</si>
  <si>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</si>
  <si>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</si>
  <si>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</si>
  <si>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</si>
  <si>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</si>
  <si>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</si>
  <si>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</si>
  <si>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</si>
  <si>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</si>
  <si>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</si>
  <si>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</si>
  <si>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</si>
  <si>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</si>
  <si>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</si>
  <si>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</si>
  <si>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</si>
  <si>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</si>
  <si>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</si>
  <si>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</si>
  <si>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</si>
  <si>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</si>
  <si>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</si>
  <si>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</si>
  <si>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</si>
  <si>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</si>
  <si>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</si>
  <si>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</si>
  <si>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</si>
  <si>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</si>
  <si>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</si>
  <si>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</si>
  <si>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</si>
  <si>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</si>
  <si>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</si>
  <si>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</si>
  <si>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</si>
  <si>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</si>
  <si>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</si>
  <si>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</si>
  <si>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</si>
  <si>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</si>
  <si>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</si>
  <si>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</si>
  <si>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</si>
  <si>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</si>
  <si>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</si>
  <si>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</si>
  <si>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</si>
  <si>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</si>
  <si>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</si>
  <si>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</si>
  <si>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</si>
  <si>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</si>
  <si>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</si>
  <si>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</si>
  <si>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</si>
  <si>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</si>
  <si>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</si>
  <si>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</si>
  <si>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</si>
  <si>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</si>
  <si>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</si>
  <si>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</si>
  <si>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</si>
  <si>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</si>
  <si>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</si>
  <si>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</si>
  <si>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</si>
  <si>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</si>
  <si>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</si>
  <si>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</si>
  <si>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</si>
  <si>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</si>
  <si>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</si>
  <si>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</si>
  <si>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</si>
  <si>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</si>
  <si>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</si>
  <si>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</si>
  <si>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</si>
  <si>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</si>
  <si>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</si>
  <si>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</si>
  <si>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</si>
  <si>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</si>
  <si>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</si>
  <si>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</si>
  <si>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</si>
  <si>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</si>
  <si>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</si>
  <si>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</si>
  <si>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</si>
  <si>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</si>
  <si>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</si>
  <si>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</si>
  <si>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</si>
  <si>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</si>
  <si>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</si>
  <si>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</si>
  <si>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</si>
  <si>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</si>
  <si>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</si>
  <si>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</si>
  <si>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</si>
  <si>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</si>
  <si>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</si>
  <si>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</si>
  <si>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</si>
  <si>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</si>
  <si>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</si>
  <si>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</si>
  <si>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</si>
  <si>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</si>
  <si>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</si>
  <si>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</si>
  <si>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</si>
  <si>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</si>
  <si>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</si>
  <si>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</si>
  <si>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</si>
  <si>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</si>
  <si>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</si>
  <si>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</si>
  <si>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</si>
  <si>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</si>
  <si>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</si>
  <si>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</si>
  <si>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</si>
  <si>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</si>
  <si>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</si>
  <si>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</si>
  <si>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</si>
  <si>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</si>
  <si>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</si>
  <si>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</si>
  <si>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</si>
  <si>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</si>
  <si>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</si>
  <si>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</si>
  <si>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</si>
  <si>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</si>
  <si>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</si>
  <si>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</si>
  <si>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</si>
  <si>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</si>
  <si>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</si>
  <si>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</si>
  <si>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</si>
  <si>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</si>
  <si>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</si>
  <si>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</si>
  <si>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</si>
  <si>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</si>
  <si>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</si>
  <si>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</si>
  <si>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</si>
  <si>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</si>
  <si>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</si>
  <si>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</si>
  <si>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</si>
  <si>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</si>
  <si>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</si>
  <si>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</si>
  <si>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</si>
  <si>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</si>
  <si>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</si>
  <si>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</si>
  <si>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</si>
  <si>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</si>
  <si>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</si>
  <si>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</si>
  <si>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</si>
  <si>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</si>
  <si>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</si>
  <si>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</si>
  <si>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</si>
  <si>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</si>
  <si>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</si>
  <si>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</si>
  <si>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</si>
  <si>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</si>
  <si>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</si>
  <si>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</si>
  <si>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</si>
  <si>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</si>
  <si>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</si>
  <si>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</si>
  <si>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</si>
  <si>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</si>
  <si>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</si>
  <si>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</si>
  <si>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</si>
  <si>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</si>
  <si>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</si>
  <si>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</si>
  <si>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</si>
  <si>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</si>
  <si>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</si>
  <si>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</si>
  <si>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</si>
  <si>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</si>
  <si>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</si>
  <si>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</si>
  <si>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</si>
  <si>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</si>
  <si>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</si>
  <si>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</si>
  <si>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</si>
  <si>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</si>
  <si>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</si>
  <si>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</si>
  <si>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</si>
  <si>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</si>
  <si>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</si>
  <si>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</si>
  <si>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</si>
  <si>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</si>
  <si>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</si>
  <si>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</si>
  <si>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</si>
  <si>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</si>
  <si>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</si>
  <si>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</si>
  <si>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</si>
  <si>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</si>
  <si>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</si>
  <si>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</si>
  <si>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</si>
  <si>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</si>
  <si>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</si>
  <si>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</si>
  <si>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</si>
  <si>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</si>
  <si>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</si>
  <si>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</si>
  <si>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</si>
  <si>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</si>
  <si>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</si>
  <si>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</si>
  <si>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</si>
  <si>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</si>
  <si>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</si>
  <si>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</si>
  <si>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</si>
  <si>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</si>
  <si>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</si>
  <si>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</si>
  <si>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</si>
  <si>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</si>
  <si>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</si>
  <si>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</si>
  <si>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</si>
  <si>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</si>
  <si>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</si>
  <si>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</si>
  <si>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</si>
  <si>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</si>
  <si>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</si>
  <si>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</si>
  <si>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</si>
  <si>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</si>
  <si>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</si>
  <si>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</si>
  <si>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</si>
  <si>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</si>
  <si>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</si>
  <si>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</si>
  <si>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</si>
  <si>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</si>
  <si>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</si>
  <si>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</si>
  <si>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</si>
  <si>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</si>
  <si>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</si>
  <si>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</si>
  <si>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</si>
  <si>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</si>
  <si>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</si>
  <si>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</si>
  <si>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</si>
  <si>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</si>
  <si>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</si>
  <si>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</si>
  <si>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</si>
  <si>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</si>
  <si>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</si>
  <si>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</si>
  <si>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</si>
  <si>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</si>
  <si>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</si>
  <si>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</si>
  <si>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</si>
  <si>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</si>
  <si>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</si>
  <si>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</si>
  <si>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</si>
  <si>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</si>
  <si>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</si>
  <si>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</si>
  <si>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</si>
  <si>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</si>
  <si>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</si>
  <si>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</si>
  <si>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</si>
  <si>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</si>
  <si>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</si>
  <si>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</si>
  <si>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</si>
  <si>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</si>
  <si>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</si>
  <si>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</si>
  <si>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</si>
  <si>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</si>
  <si>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</si>
  <si>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</si>
  <si>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</si>
  <si>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</si>
  <si>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</si>
  <si>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</si>
  <si>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</si>
  <si>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</si>
  <si>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</si>
  <si>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</si>
  <si>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</si>
  <si>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</si>
  <si>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</si>
  <si>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</si>
  <si>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</si>
  <si>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</si>
  <si>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</si>
  <si>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</si>
  <si>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</si>
  <si>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</si>
  <si>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</si>
  <si>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</si>
  <si>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</si>
  <si>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</si>
  <si>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</si>
  <si>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</si>
  <si>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</si>
  <si>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</si>
  <si>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</si>
  <si>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</si>
  <si>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</si>
  <si>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</si>
  <si>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</si>
  <si>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</si>
  <si>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</si>
  <si>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</si>
  <si>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</si>
  <si>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</si>
  <si>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</si>
  <si>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</si>
  <si>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</si>
  <si>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</si>
  <si>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</si>
  <si>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</si>
  <si>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</si>
  <si>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</si>
  <si>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</si>
  <si>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</si>
  <si>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</si>
  <si>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</si>
  <si>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</si>
  <si>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</si>
  <si>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</si>
  <si>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</si>
  <si>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</si>
  <si>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</si>
  <si>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</si>
  <si>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</si>
  <si>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</si>
  <si>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</si>
  <si>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</si>
  <si>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</si>
  <si>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</si>
  <si>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</si>
  <si>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</si>
  <si>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</si>
  <si>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</si>
  <si>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</si>
  <si>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</si>
  <si>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</si>
  <si>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</si>
  <si>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</si>
  <si>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</si>
  <si>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</si>
  <si>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</si>
  <si>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</si>
  <si>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</si>
  <si>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</si>
  <si>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</si>
  <si>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</si>
  <si>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</si>
  <si>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</si>
  <si>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</si>
  <si>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</si>
  <si>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</si>
  <si>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</si>
  <si>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</si>
  <si>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</si>
  <si>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</si>
  <si>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</si>
  <si>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</si>
  <si>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</si>
  <si>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</si>
  <si>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</si>
  <si>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</si>
  <si>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</si>
  <si>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</si>
  <si>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</si>
  <si>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</si>
  <si>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</si>
  <si>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</si>
  <si>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</si>
  <si>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</si>
  <si>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</si>
  <si>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</si>
  <si>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</si>
  <si>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</si>
  <si>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</si>
  <si>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</si>
  <si>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</si>
  <si>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</si>
  <si>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</si>
  <si>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</si>
  <si>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</si>
  <si>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</si>
  <si>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</si>
  <si>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</si>
  <si>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</si>
  <si>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</si>
  <si>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</si>
  <si>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</si>
  <si>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</si>
  <si>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</si>
  <si>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</si>
  <si>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</si>
  <si>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</si>
  <si>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</si>
  <si>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</si>
  <si>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</si>
  <si>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</si>
  <si>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</si>
  <si>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</si>
  <si>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</si>
  <si>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</si>
  <si>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</si>
  <si>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</si>
  <si>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</si>
  <si>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</si>
  <si>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</si>
  <si>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</si>
  <si>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</si>
  <si>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</si>
  <si>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</si>
  <si>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</si>
  <si>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</si>
  <si>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</si>
  <si>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</si>
  <si>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</si>
  <si>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</si>
  <si>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</si>
  <si>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</si>
  <si>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</si>
  <si>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</si>
  <si>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</si>
  <si>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</si>
  <si>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</si>
  <si>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</si>
  <si>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</si>
  <si>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</si>
  <si>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</si>
  <si>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</si>
  <si>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</si>
  <si>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</si>
  <si>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</si>
  <si>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</si>
  <si>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</si>
  <si>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</si>
  <si>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</si>
  <si>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</si>
  <si>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</si>
  <si>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</si>
  <si>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</si>
  <si>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</si>
  <si>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</si>
  <si>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</si>
  <si>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</si>
  <si>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</si>
  <si>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</si>
  <si>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</si>
  <si>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</si>
  <si>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</si>
  <si>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</si>
  <si>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</si>
  <si>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</si>
  <si>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</si>
  <si>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</si>
  <si>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</si>
  <si>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</si>
  <si>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</si>
  <si>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</si>
  <si>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</si>
  <si>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</si>
  <si>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</si>
  <si>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</si>
  <si>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</si>
  <si>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</si>
  <si>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</si>
  <si>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</si>
  <si>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</si>
  <si>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</si>
  <si>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</si>
  <si>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</si>
  <si>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</si>
  <si>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</si>
  <si>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</si>
  <si>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</si>
  <si>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</si>
  <si>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</si>
  <si>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</si>
  <si>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</si>
  <si>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</si>
  <si>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</si>
  <si>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</si>
  <si>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</si>
  <si>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</si>
  <si>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</si>
  <si>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</si>
  <si>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</si>
  <si>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</si>
  <si>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</si>
  <si>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</si>
  <si>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</si>
  <si>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</si>
  <si>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</si>
  <si>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</si>
  <si>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</si>
  <si>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</si>
  <si>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</si>
  <si>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</si>
  <si>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</si>
  <si>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</si>
  <si>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</si>
  <si>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</si>
  <si>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</si>
  <si>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</si>
  <si>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</si>
  <si>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</si>
  <si>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</si>
  <si>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</si>
  <si>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</si>
  <si>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</si>
  <si>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</si>
  <si>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</si>
  <si>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</si>
  <si>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</si>
  <si>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</si>
  <si>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</si>
  <si>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</si>
  <si>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</si>
  <si>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</si>
  <si>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</si>
  <si>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</si>
  <si>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</si>
  <si>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</si>
  <si>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</si>
  <si>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</si>
  <si>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</si>
  <si>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</si>
  <si>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</si>
  <si>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</si>
  <si>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</si>
  <si>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</si>
  <si>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</si>
  <si>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</si>
  <si>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</si>
  <si>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</si>
  <si>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</si>
  <si>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</si>
  <si>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</si>
  <si>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</si>
  <si>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</si>
  <si>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</si>
  <si>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</si>
  <si>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</si>
  <si>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</si>
  <si>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</si>
  <si>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</si>
  <si>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</si>
  <si>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</si>
  <si>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</si>
  <si>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</si>
  <si>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</si>
  <si>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</si>
  <si>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</si>
  <si>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</si>
  <si>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</si>
  <si>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</si>
  <si>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</si>
  <si>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</si>
  <si>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</si>
  <si>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</si>
  <si>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</si>
  <si>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</si>
  <si>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</si>
  <si>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</si>
  <si>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</si>
  <si>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</si>
  <si>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</si>
  <si>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</si>
  <si>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</si>
  <si>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</si>
  <si>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</si>
  <si>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</si>
  <si>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</si>
  <si>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</si>
  <si>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</si>
  <si>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</si>
  <si>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</si>
  <si>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</si>
  <si>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</si>
  <si>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</si>
  <si>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</si>
  <si>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</si>
  <si>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</si>
  <si>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</si>
  <si>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</si>
  <si>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</si>
  <si>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</si>
  <si>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</si>
  <si>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</si>
  <si>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</si>
  <si>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</si>
  <si>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</si>
  <si>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</si>
  <si>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</si>
  <si>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</si>
  <si>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</si>
  <si>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</si>
  <si>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</si>
  <si>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</si>
  <si>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</si>
  <si>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</si>
  <si>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</si>
  <si>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</si>
  <si>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</si>
  <si>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</si>
  <si>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</si>
  <si>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</si>
  <si>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</si>
  <si>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</si>
  <si>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</si>
  <si>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</si>
  <si>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</si>
  <si>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</si>
  <si>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</si>
  <si>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</si>
  <si>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</si>
  <si>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</si>
  <si>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</si>
  <si>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</si>
  <si>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</si>
  <si>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</si>
  <si>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</si>
  <si>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</si>
  <si>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</si>
  <si>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</si>
  <si>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</si>
  <si>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</si>
  <si>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</si>
  <si>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</si>
  <si>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</si>
  <si>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</si>
  <si>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</si>
  <si>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</si>
  <si>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</si>
  <si>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</si>
  <si>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</si>
  <si>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</si>
  <si>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</si>
  <si>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</si>
  <si>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</si>
  <si>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</si>
  <si>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</si>
  <si>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</si>
  <si>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</si>
  <si>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</si>
  <si>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</si>
  <si>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</si>
  <si>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</si>
  <si>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</si>
  <si>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</si>
  <si>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</si>
  <si>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</si>
  <si>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</si>
  <si>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</si>
  <si>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</si>
  <si>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</si>
  <si>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</si>
  <si>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</si>
  <si>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</si>
  <si>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</si>
  <si>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</si>
  <si>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</si>
  <si>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</si>
  <si>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</si>
  <si>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</si>
  <si>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</si>
  <si>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</si>
  <si>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</si>
  <si>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</si>
  <si>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</si>
  <si>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</si>
  <si>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</si>
  <si>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</si>
  <si>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</si>
  <si>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</si>
  <si>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</si>
  <si>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</si>
  <si>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</si>
  <si>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</si>
  <si>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</si>
  <si>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</si>
  <si>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</si>
  <si>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</si>
  <si>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</si>
  <si>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</si>
  <si>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</si>
  <si>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</si>
  <si>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</si>
  <si>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</si>
  <si>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</si>
  <si>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</si>
  <si>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</si>
  <si>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</si>
  <si>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</si>
  <si>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</si>
  <si>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</si>
  <si>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</si>
  <si>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</si>
  <si>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</si>
  <si>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</si>
  <si>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</si>
  <si>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</si>
  <si>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</si>
  <si>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</si>
  <si>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</si>
  <si>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</si>
  <si>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</si>
  <si>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</si>
  <si>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</si>
  <si>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</si>
  <si>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</si>
  <si>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</si>
  <si>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</si>
  <si>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</si>
  <si>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</si>
  <si>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</si>
  <si>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</si>
  <si>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</si>
  <si>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</si>
  <si>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</si>
  <si>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</si>
  <si>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</si>
  <si>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</si>
  <si>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</si>
  <si>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</si>
  <si>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</si>
  <si>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</si>
  <si>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</si>
  <si>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</si>
  <si>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</si>
  <si>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</si>
  <si>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</si>
  <si>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</si>
  <si>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</si>
  <si>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</si>
  <si>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</si>
  <si>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</si>
  <si>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</si>
  <si>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</si>
  <si>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</si>
  <si>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</si>
  <si>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</si>
  <si>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</si>
  <si>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</si>
  <si>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</si>
  <si>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</si>
  <si>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</si>
  <si>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</si>
  <si>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</si>
  <si>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</si>
  <si>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</si>
  <si>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</si>
  <si>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</si>
  <si>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</si>
  <si>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</si>
  <si>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</si>
  <si>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</si>
  <si>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</si>
  <si>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</si>
  <si>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</si>
  <si>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</si>
  <si>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</si>
  <si>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</si>
  <si>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</si>
  <si>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</si>
  <si>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</si>
  <si>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</si>
  <si>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</si>
  <si>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</si>
  <si>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</si>
  <si>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</si>
  <si>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</si>
  <si>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</si>
  <si>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</si>
  <si>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</si>
  <si>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</si>
  <si>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</si>
  <si>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</si>
  <si>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</si>
  <si>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</si>
  <si>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</si>
  <si>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</si>
  <si>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</si>
  <si>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</si>
  <si>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</si>
  <si>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</si>
  <si>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</si>
  <si>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</si>
  <si>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</si>
  <si>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</si>
  <si>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</si>
  <si>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</si>
  <si>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</si>
  <si>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</si>
  <si>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</si>
  <si>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</si>
  <si>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</si>
  <si>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</si>
  <si>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</si>
  <si>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</si>
  <si>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</si>
  <si>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</si>
  <si>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</si>
  <si>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</si>
  <si>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</si>
  <si>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</si>
  <si>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</si>
  <si>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</si>
  <si>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</si>
  <si>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</si>
  <si>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</si>
  <si>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</si>
  <si>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</si>
  <si>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</si>
  <si>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</si>
  <si>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</si>
  <si>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</si>
  <si>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</si>
  <si>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</si>
  <si>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</si>
  <si>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</si>
  <si>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</si>
  <si>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</si>
  <si>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</si>
  <si>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</si>
  <si>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</si>
  <si>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</si>
  <si>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</si>
  <si>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</si>
  <si>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</si>
  <si>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</si>
  <si>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</si>
  <si>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</si>
  <si>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</si>
  <si>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</si>
  <si>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</si>
  <si>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</si>
  <si>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</si>
  <si>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</si>
  <si>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</si>
  <si>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</si>
  <si>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</si>
  <si>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</si>
  <si>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</si>
  <si>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</si>
  <si>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</si>
  <si>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</si>
  <si>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</si>
  <si>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</si>
  <si>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</si>
  <si>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</si>
  <si>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</si>
  <si>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</si>
  <si>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</si>
  <si>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</si>
  <si>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</si>
  <si>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</si>
  <si>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</si>
  <si>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</si>
  <si>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</si>
  <si>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</si>
  <si>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</si>
  <si>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</si>
  <si>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</si>
  <si>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</si>
  <si>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</si>
  <si>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</si>
  <si>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</si>
  <si>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</si>
  <si>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</si>
  <si>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</si>
  <si>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</si>
  <si>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</si>
  <si>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</si>
  <si>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</si>
  <si>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</si>
  <si>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</si>
  <si>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</si>
  <si>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</si>
  <si>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</si>
  <si>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</si>
  <si>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</si>
  <si>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</si>
  <si>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</si>
  <si>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</si>
  <si>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</si>
  <si>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</si>
  <si>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</si>
  <si>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</si>
  <si>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</si>
  <si>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</si>
  <si>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</si>
  <si>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</si>
  <si>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</si>
  <si>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</si>
  <si>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</si>
  <si>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</si>
  <si>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</si>
  <si>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</si>
  <si>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</si>
  <si>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</si>
  <si>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</si>
  <si>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</si>
  <si>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</si>
  <si>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</si>
  <si>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</si>
  <si>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</si>
  <si>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</si>
  <si>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</si>
  <si>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</si>
  <si>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</si>
  <si>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</si>
  <si>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</si>
  <si>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</si>
  <si>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</si>
  <si>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</si>
  <si>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</si>
  <si>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</si>
  <si>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</si>
  <si>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</si>
  <si>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</si>
  <si>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</si>
  <si>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</si>
  <si>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</si>
  <si>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</si>
  <si>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</si>
  <si>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</si>
  <si>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</si>
  <si>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</si>
  <si>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</si>
  <si>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</si>
  <si>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</si>
  <si>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</si>
  <si>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</si>
  <si>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</si>
  <si>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</si>
  <si>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</si>
  <si>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</si>
  <si>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</si>
  <si>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</si>
  <si>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</si>
  <si>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</si>
  <si>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</si>
  <si>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</si>
  <si>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</si>
  <si>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</si>
  <si>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</si>
  <si>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</si>
  <si>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</si>
  <si>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</si>
  <si>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</si>
  <si>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</si>
  <si>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</si>
  <si>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</si>
  <si>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</si>
  <si>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</si>
  <si>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</si>
  <si>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</si>
  <si>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</si>
  <si>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</si>
  <si>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</si>
  <si>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</si>
  <si>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</si>
  <si>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</si>
  <si>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</si>
  <si>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</si>
  <si>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</si>
  <si>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</si>
  <si>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</si>
  <si>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</si>
  <si>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</si>
  <si>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</si>
  <si>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</si>
  <si>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</si>
  <si>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</si>
  <si>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</si>
  <si>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</si>
  <si>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</si>
  <si>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</si>
  <si>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</si>
  <si>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</si>
  <si>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</si>
  <si>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</si>
  <si>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</si>
  <si>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</si>
  <si>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</si>
  <si>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</si>
  <si>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</si>
  <si>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</si>
  <si>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</si>
  <si>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</si>
  <si>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</si>
  <si>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</si>
  <si>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</si>
  <si>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</si>
  <si>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</si>
  <si>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</si>
  <si>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</si>
  <si>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</si>
  <si>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</si>
  <si>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</si>
  <si>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</si>
  <si>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</si>
  <si>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</si>
  <si>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</si>
  <si>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</si>
  <si>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</si>
  <si>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</si>
  <si>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</si>
  <si>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</si>
  <si>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</si>
  <si>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</si>
  <si>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</si>
  <si>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</si>
  <si>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</si>
  <si>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</si>
  <si>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</si>
  <si>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</si>
  <si>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</si>
  <si>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</si>
  <si>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</si>
  <si>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</si>
  <si>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</si>
  <si>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</si>
  <si>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</si>
  <si>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</si>
  <si>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</si>
  <si>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</si>
  <si>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</si>
  <si>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</si>
  <si>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</si>
  <si>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</si>
  <si>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</si>
  <si>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</si>
  <si>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</si>
  <si>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</si>
  <si>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</si>
  <si>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</si>
  <si>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</si>
  <si>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</si>
  <si>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</si>
  <si>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</si>
  <si>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</si>
  <si>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</si>
  <si>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</si>
  <si>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</si>
  <si>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</si>
  <si>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</si>
  <si>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</si>
  <si>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</si>
  <si>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</si>
  <si>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</si>
  <si>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</si>
  <si>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</si>
  <si>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</si>
  <si>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</si>
  <si>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</si>
  <si>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</si>
  <si>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</si>
  <si>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</si>
  <si>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</si>
  <si>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</si>
  <si>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</si>
  <si>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</si>
  <si>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</si>
  <si>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</si>
  <si>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</si>
  <si>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</si>
  <si>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</si>
  <si>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</si>
  <si>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</si>
  <si>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</si>
  <si>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</si>
  <si>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</si>
  <si>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</si>
  <si>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</si>
  <si>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</si>
  <si>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</si>
  <si>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</si>
  <si>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</si>
  <si>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</si>
  <si>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</si>
  <si>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</si>
  <si>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</si>
  <si>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</si>
  <si>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</si>
  <si>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</si>
  <si>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</si>
  <si>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</si>
  <si>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</si>
  <si>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</si>
  <si>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</si>
  <si>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</si>
  <si>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</si>
  <si>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</si>
  <si>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</si>
  <si>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</si>
  <si>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</si>
  <si>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</si>
  <si>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</si>
  <si>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</si>
  <si>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</si>
  <si>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</si>
  <si>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</si>
  <si>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</si>
  <si>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</si>
  <si>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</si>
  <si>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</si>
  <si>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</si>
  <si>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</si>
  <si>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</si>
  <si>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</si>
  <si>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</si>
  <si>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</si>
  <si>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</si>
  <si>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</si>
  <si>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</si>
  <si>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</si>
  <si>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</si>
  <si>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</si>
  <si>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</si>
  <si>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</si>
  <si>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</si>
  <si>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</si>
  <si>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</si>
  <si>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</si>
  <si>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</si>
  <si>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</si>
  <si>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</si>
  <si>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</si>
  <si>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</si>
  <si>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</si>
  <si>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</si>
  <si>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</si>
  <si>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</si>
  <si>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</si>
  <si>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</si>
  <si>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</si>
  <si>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</si>
  <si>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</si>
  <si>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</si>
  <si>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</si>
  <si>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</si>
  <si>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</si>
  <si>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</si>
  <si>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</si>
  <si>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</si>
  <si>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</si>
  <si>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</si>
  <si>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</si>
  <si>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</si>
  <si>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</si>
  <si>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</si>
  <si>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</si>
  <si>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</si>
  <si>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</si>
  <si>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</si>
  <si>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</si>
  <si>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</si>
  <si>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</si>
  <si>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</si>
  <si>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</si>
  <si>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</si>
  <si>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</si>
  <si>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</si>
  <si>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</si>
  <si>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</si>
  <si>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</si>
  <si>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</si>
  <si>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</si>
  <si>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</si>
  <si>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</si>
  <si>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</si>
  <si>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</si>
  <si>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</si>
  <si>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</si>
  <si>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</si>
  <si>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</si>
  <si>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</si>
  <si>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</si>
  <si>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</si>
  <si>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</si>
  <si>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</si>
  <si>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</si>
  <si>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</si>
  <si>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</si>
  <si>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</si>
  <si>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</si>
  <si>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</si>
  <si>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</si>
  <si>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</si>
  <si>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</si>
  <si>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</si>
  <si>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</si>
  <si>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</si>
  <si>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</si>
  <si>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</si>
  <si>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</si>
  <si>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</si>
  <si>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</si>
  <si>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</si>
  <si>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</si>
  <si>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</si>
  <si>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</si>
  <si>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</si>
  <si>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</si>
  <si>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</si>
  <si>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</si>
  <si>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</si>
  <si>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</si>
  <si>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</si>
  <si>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</si>
  <si>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</si>
  <si>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</si>
  <si>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</si>
  <si>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</si>
  <si>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</si>
  <si>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</si>
  <si>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</si>
  <si>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</si>
  <si>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</si>
  <si>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</si>
  <si>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</si>
  <si>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</si>
  <si>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</si>
  <si>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</si>
  <si>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</si>
  <si>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</si>
  <si>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</si>
  <si>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</si>
  <si>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</si>
  <si>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</si>
  <si>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</si>
  <si>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</si>
  <si>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</si>
  <si>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</si>
  <si>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</si>
  <si>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</si>
  <si>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</si>
  <si>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</si>
  <si>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</si>
  <si>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</si>
  <si>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</si>
  <si>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</si>
  <si>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</si>
  <si>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</si>
  <si>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</si>
  <si>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</si>
  <si>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</si>
  <si>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</si>
  <si>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</si>
  <si>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</si>
  <si>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</si>
  <si>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</si>
  <si>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</si>
  <si>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</si>
  <si>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</si>
  <si>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</si>
  <si>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</si>
  <si>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</si>
  <si>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</si>
  <si>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</si>
  <si>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</si>
  <si>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</si>
  <si>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</si>
  <si>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</si>
  <si>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</si>
  <si>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</si>
  <si>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</si>
  <si>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</si>
  <si>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</si>
  <si>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</si>
  <si>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</si>
  <si>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</si>
  <si>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</si>
  <si>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</si>
  <si>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</si>
  <si>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</si>
  <si>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</si>
  <si>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</si>
  <si>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</si>
  <si>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</si>
  <si>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</si>
  <si>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</si>
  <si>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</si>
  <si>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</si>
  <si>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</si>
  <si>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</si>
  <si>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</si>
  <si>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</si>
  <si>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</si>
  <si>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</si>
  <si>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</si>
  <si>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</si>
  <si>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</si>
  <si>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</si>
  <si>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</si>
  <si>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</si>
  <si>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</si>
  <si>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</si>
  <si>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</si>
  <si>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</si>
  <si>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</si>
  <si>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</si>
  <si>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</si>
  <si>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</si>
  <si>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</si>
  <si>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</si>
  <si>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</si>
  <si>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</si>
  <si>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</si>
  <si>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</si>
  <si>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</si>
  <si>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</si>
  <si>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</si>
  <si>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</si>
  <si>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</si>
  <si>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</si>
  <si>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</si>
  <si>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</si>
  <si>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</si>
  <si>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</si>
  <si>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</si>
  <si>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</si>
  <si>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</si>
  <si>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</si>
  <si>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</si>
  <si>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</si>
  <si>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</si>
  <si>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</si>
  <si>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</si>
  <si>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</si>
  <si>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</si>
  <si>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</si>
  <si>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</si>
  <si>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</si>
  <si>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</si>
  <si>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</si>
  <si>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</si>
  <si>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</si>
  <si>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</si>
  <si>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</si>
  <si>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</si>
  <si>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</si>
  <si>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</si>
  <si>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</si>
  <si>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</si>
  <si>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</si>
  <si>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</si>
  <si>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</si>
  <si>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</si>
  <si>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</si>
  <si>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</si>
  <si>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</si>
  <si>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</si>
  <si>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</si>
  <si>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</si>
  <si>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</si>
  <si>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</si>
  <si>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</si>
  <si>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</si>
  <si>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</si>
  <si>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</si>
  <si>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</si>
  <si>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</si>
  <si>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</si>
  <si>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</si>
  <si>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</si>
  <si>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</si>
  <si>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</si>
  <si>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</si>
  <si>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</si>
  <si>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</si>
  <si>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</si>
  <si>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</si>
  <si>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</si>
  <si>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</si>
  <si>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</si>
  <si>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</si>
  <si>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</si>
  <si>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</si>
  <si>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</si>
  <si>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</si>
  <si>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</si>
  <si>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</si>
  <si>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</si>
  <si>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</si>
  <si>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</si>
  <si>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</si>
  <si>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</si>
  <si>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</si>
  <si>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</si>
  <si>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</si>
  <si>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</si>
  <si>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</si>
  <si>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</si>
  <si>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</si>
  <si>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</si>
  <si>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</si>
  <si>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</si>
  <si>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</si>
  <si>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</si>
  <si>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</si>
  <si>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</si>
  <si>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</si>
  <si>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</si>
  <si>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</si>
  <si>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</si>
  <si>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</si>
  <si>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</si>
  <si>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</si>
  <si>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</si>
  <si>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</si>
  <si>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</si>
  <si>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</si>
  <si>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</si>
  <si>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</si>
  <si>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</si>
  <si>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</si>
  <si>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</si>
  <si>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</si>
  <si>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</si>
  <si>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</si>
  <si>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</si>
  <si>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</si>
  <si>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</si>
  <si>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</si>
  <si>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</si>
  <si>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</si>
  <si>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</si>
  <si>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</si>
  <si>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</si>
  <si>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</si>
  <si>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</si>
  <si>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</si>
  <si>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</si>
  <si>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</si>
  <si>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</si>
  <si>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</si>
  <si>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</si>
  <si>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</si>
  <si>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</si>
  <si>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</si>
  <si>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</si>
  <si>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</si>
  <si>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</si>
  <si>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</si>
  <si>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</si>
  <si>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</si>
  <si>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</si>
  <si>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</si>
  <si>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</si>
  <si>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</si>
  <si>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</si>
  <si>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</si>
  <si>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</si>
  <si>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</si>
  <si>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</si>
  <si>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</si>
  <si>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</si>
  <si>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</si>
  <si>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</si>
  <si>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</si>
  <si>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</si>
  <si>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</si>
  <si>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</si>
  <si>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</si>
  <si>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</si>
  <si>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</si>
  <si>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</si>
  <si>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</si>
  <si>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</si>
  <si>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</si>
  <si>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</si>
  <si>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</si>
  <si>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</si>
  <si>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</si>
  <si>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</si>
  <si>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</si>
  <si>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</si>
  <si>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</si>
  <si>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</si>
  <si>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</si>
  <si>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</si>
  <si>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</si>
  <si>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</si>
  <si>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</si>
  <si>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</si>
  <si>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</si>
  <si>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</si>
  <si>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</si>
  <si>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</si>
  <si>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</si>
  <si>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</si>
  <si>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</si>
  <si>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</si>
  <si>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</si>
  <si>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</si>
  <si>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</si>
  <si>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</si>
  <si>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</si>
  <si>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</si>
  <si>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</si>
  <si>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</si>
  <si>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</si>
  <si>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</si>
  <si>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</si>
  <si>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</si>
  <si>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</si>
  <si>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</si>
  <si>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</si>
  <si>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</si>
  <si>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</si>
  <si>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</si>
  <si>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</si>
  <si>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</si>
  <si>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</si>
  <si>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</si>
  <si>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</si>
  <si>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</si>
  <si>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</si>
  <si>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</si>
  <si>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</si>
  <si>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</si>
  <si>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</si>
  <si>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</si>
  <si>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</si>
  <si>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</si>
  <si>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</si>
  <si>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</si>
  <si>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</si>
  <si>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</si>
  <si>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</si>
  <si>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</si>
  <si>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</si>
  <si>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</si>
  <si>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</si>
  <si>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</si>
  <si>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</si>
  <si>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</si>
  <si>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</si>
  <si>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</si>
  <si>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</si>
  <si>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</si>
  <si>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</si>
  <si>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</si>
  <si>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</si>
  <si>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</si>
  <si>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</si>
  <si>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</si>
  <si>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</si>
  <si>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</si>
  <si>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</si>
  <si>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</si>
  <si>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</si>
  <si>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</si>
  <si>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</si>
  <si>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</si>
  <si>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</si>
  <si>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</si>
  <si>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</si>
  <si>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</si>
  <si>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</si>
  <si>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</si>
  <si>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</si>
  <si>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</si>
  <si>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</si>
  <si>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</si>
  <si>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</si>
  <si>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</si>
  <si>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</si>
  <si>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</si>
  <si>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</si>
  <si>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</si>
  <si>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</si>
  <si>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</si>
  <si>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</si>
  <si>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</si>
  <si>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</si>
  <si>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</si>
  <si>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</si>
  <si>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</si>
  <si>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</si>
  <si>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</si>
  <si>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</si>
  <si>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</si>
  <si>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</si>
  <si>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</si>
  <si>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</si>
  <si>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</si>
  <si>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</si>
  <si>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</si>
  <si>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</si>
  <si>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</si>
  <si>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</si>
  <si>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</si>
  <si>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</si>
  <si>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</si>
  <si>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</si>
  <si>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</si>
  <si>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</si>
  <si>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</si>
  <si>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</si>
  <si>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</si>
  <si>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</si>
  <si>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</si>
  <si>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</si>
  <si>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</si>
  <si>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</si>
  <si>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</si>
  <si>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</si>
  <si>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</si>
  <si>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</si>
  <si>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</si>
  <si>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</si>
  <si>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</si>
  <si>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</si>
  <si>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</si>
  <si>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</si>
  <si>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</si>
  <si>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</si>
  <si>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</si>
  <si>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</si>
  <si>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</si>
  <si>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</si>
  <si>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</si>
  <si>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</si>
  <si>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</si>
  <si>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</si>
  <si>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</si>
  <si>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</si>
  <si>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</si>
  <si>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</si>
  <si>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</si>
  <si>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</si>
  <si>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</si>
  <si>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</si>
  <si>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</si>
  <si>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</si>
  <si>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</si>
  <si>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</si>
  <si>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</si>
  <si>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</si>
  <si>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</si>
  <si>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</si>
  <si>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</si>
  <si>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</si>
  <si>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</si>
  <si>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</si>
  <si>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</si>
  <si>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</si>
  <si>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</si>
  <si>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</si>
  <si>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</si>
  <si>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</si>
  <si>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</si>
  <si>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</si>
  <si>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</si>
  <si>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</si>
  <si>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</si>
  <si>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</si>
  <si>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</si>
  <si>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</si>
  <si>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</si>
  <si>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</si>
  <si>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</si>
  <si>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</si>
  <si>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</si>
  <si>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</si>
  <si>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</si>
  <si>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</si>
  <si>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</si>
  <si>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</si>
  <si>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</si>
  <si>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</si>
  <si>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</si>
  <si>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</si>
  <si>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</si>
  <si>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</si>
  <si>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</si>
  <si>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</si>
  <si>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</si>
  <si>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</si>
  <si>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</si>
  <si>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</si>
  <si>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</si>
  <si>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</si>
  <si>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</si>
  <si>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</si>
  <si>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</si>
  <si>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</si>
  <si>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</si>
  <si>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</si>
  <si>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</si>
  <si>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</si>
  <si>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</si>
  <si>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</si>
  <si>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</si>
  <si>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</si>
  <si>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</si>
  <si>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</si>
  <si>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</si>
  <si>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</si>
  <si>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</si>
  <si>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</si>
  <si>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</si>
  <si>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</si>
  <si>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</si>
  <si>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</si>
  <si>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</si>
  <si>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</si>
  <si>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</si>
  <si>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</si>
  <si>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</si>
  <si>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</si>
  <si>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</si>
  <si>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</si>
  <si>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</si>
  <si>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</si>
  <si>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</si>
  <si>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</si>
  <si>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</si>
  <si>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</si>
  <si>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</si>
  <si>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</si>
  <si>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</si>
  <si>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</si>
  <si>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</si>
  <si>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</si>
  <si>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</si>
  <si>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</si>
  <si>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</si>
  <si>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</si>
  <si>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</si>
  <si>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</si>
  <si>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</si>
  <si>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</si>
  <si>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</si>
  <si>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</si>
  <si>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</si>
  <si>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</si>
  <si>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</si>
  <si>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</si>
  <si>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</si>
  <si>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</si>
  <si>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</si>
  <si>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</si>
  <si>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</si>
  <si>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</si>
  <si>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</si>
  <si>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</si>
  <si>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</si>
  <si>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</si>
  <si>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</si>
  <si>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</si>
  <si>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</si>
  <si>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</si>
  <si>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</si>
  <si>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</si>
  <si>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</si>
  <si>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</si>
  <si>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</si>
  <si>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</si>
  <si>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</si>
  <si>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</si>
  <si>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</si>
  <si>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</si>
  <si>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</si>
  <si>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</si>
  <si>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</si>
  <si>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</si>
  <si>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</si>
  <si>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</si>
  <si>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</si>
  <si>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</si>
  <si>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</si>
  <si>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</si>
  <si>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</si>
  <si>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</si>
  <si>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</si>
  <si>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</si>
  <si>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</si>
  <si>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</si>
  <si>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</si>
  <si>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</si>
  <si>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</si>
  <si>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</si>
  <si>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</si>
  <si>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</si>
  <si>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</si>
  <si>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</si>
  <si>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</si>
  <si>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</si>
  <si>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</si>
  <si>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</si>
  <si>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</si>
  <si>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</si>
  <si>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</si>
  <si>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</si>
  <si>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</si>
  <si>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</si>
  <si>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</si>
  <si>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</si>
  <si>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</si>
  <si>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</si>
  <si>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</si>
  <si>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</si>
  <si>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</si>
  <si>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</si>
  <si>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</si>
  <si>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</si>
  <si>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</si>
  <si>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</si>
  <si>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</si>
  <si>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</si>
  <si>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</si>
  <si>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</si>
  <si>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</si>
  <si>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</si>
  <si>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</si>
  <si>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</si>
  <si>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</si>
  <si>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</si>
  <si>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</si>
  <si>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</si>
  <si>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</si>
  <si>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</si>
  <si>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</si>
  <si>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</si>
  <si>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</si>
  <si>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</si>
  <si>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</si>
  <si>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</si>
  <si>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</si>
  <si>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</si>
  <si>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</si>
  <si>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</si>
  <si>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</si>
  <si>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</si>
  <si>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</si>
  <si>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</si>
  <si>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</si>
  <si>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</si>
  <si>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</si>
  <si>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</si>
  <si>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</si>
  <si>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</si>
  <si>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</si>
  <si>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</si>
  <si>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</si>
  <si>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</si>
  <si>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</si>
  <si>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</si>
  <si>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</si>
  <si>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</si>
  <si>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</si>
  <si>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</si>
  <si>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</si>
  <si>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</si>
  <si>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</si>
  <si>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</si>
  <si>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</si>
  <si>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</si>
  <si>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</si>
  <si>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</si>
  <si>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</si>
  <si>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</si>
  <si>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</si>
  <si>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</si>
  <si>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</si>
  <si>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</si>
  <si>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</si>
  <si>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</si>
  <si>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</si>
  <si>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</si>
  <si>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</si>
  <si>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</si>
  <si>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</si>
  <si>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</si>
  <si>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</si>
  <si>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</si>
  <si>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</si>
  <si>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</si>
  <si>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</si>
  <si>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</si>
  <si>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</si>
  <si>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</si>
  <si>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</si>
  <si>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</si>
  <si>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</si>
  <si>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</si>
  <si>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</si>
  <si>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</si>
  <si>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</si>
  <si>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</si>
  <si>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</si>
  <si>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</si>
  <si>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</si>
  <si>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</si>
  <si>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</si>
  <si>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</si>
  <si>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</si>
  <si>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</si>
  <si>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</si>
  <si>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</si>
  <si>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</si>
  <si>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</si>
  <si>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</si>
  <si>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</si>
  <si>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</si>
  <si>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</si>
  <si>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</si>
  <si>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</si>
  <si>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</si>
  <si>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</si>
  <si>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</si>
  <si>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</si>
  <si>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</si>
  <si>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</si>
  <si>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</si>
  <si>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</si>
  <si>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</si>
  <si>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</si>
  <si>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</si>
  <si>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</si>
  <si>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</si>
  <si>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</si>
  <si>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</si>
  <si>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</si>
  <si>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</si>
  <si>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</si>
  <si>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</si>
  <si>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</si>
  <si>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</si>
  <si>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</si>
  <si>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</si>
  <si>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</si>
  <si>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</si>
  <si>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</si>
  <si>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</si>
  <si>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</si>
  <si>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</si>
  <si>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</si>
  <si>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</si>
  <si>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</si>
  <si>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</si>
  <si>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</si>
  <si>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</si>
  <si>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</si>
  <si>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</si>
  <si>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</si>
  <si>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</si>
  <si>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</si>
  <si>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</si>
  <si>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</si>
  <si>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</si>
  <si>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</si>
  <si>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</si>
  <si>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</si>
  <si>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</si>
  <si>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</si>
  <si>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</si>
  <si>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</si>
  <si>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</si>
  <si>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</si>
  <si>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</si>
  <si>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</si>
  <si>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</si>
  <si>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</si>
  <si>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</si>
  <si>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</si>
  <si>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</si>
  <si>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</si>
  <si>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</si>
  <si>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</si>
  <si>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</si>
  <si>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</si>
  <si>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</si>
  <si>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</si>
  <si>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</si>
  <si>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</si>
  <si>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</si>
  <si>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</si>
  <si>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</si>
  <si>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</si>
  <si>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</si>
  <si>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</si>
  <si>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</si>
  <si>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</si>
  <si>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</si>
  <si>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</si>
  <si>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</si>
  <si>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</si>
  <si>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</si>
  <si>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</si>
  <si>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</si>
  <si>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</si>
  <si>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</si>
  <si>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</si>
  <si>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</si>
  <si>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</si>
  <si>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</si>
  <si>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</si>
  <si>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</si>
  <si>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</si>
  <si>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</si>
  <si>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</si>
  <si>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</si>
  <si>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</si>
  <si>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</si>
  <si>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</si>
  <si>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</si>
  <si>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</si>
  <si>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</si>
  <si>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</si>
  <si>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</si>
  <si>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</si>
  <si>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</si>
  <si>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</si>
  <si>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</si>
  <si>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</si>
  <si>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</si>
  <si>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</si>
  <si>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</si>
  <si>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</si>
  <si>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</si>
  <si>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</si>
  <si>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</si>
  <si>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</si>
  <si>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</si>
  <si>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</si>
  <si>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</si>
  <si>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</si>
  <si>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</si>
  <si>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</si>
  <si>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</si>
  <si>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</si>
  <si>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</si>
  <si>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</si>
  <si>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</si>
  <si>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</si>
  <si>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</si>
  <si>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</si>
  <si>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</si>
  <si>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</si>
  <si>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</si>
  <si>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</si>
  <si>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</si>
  <si>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</si>
  <si>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</si>
  <si>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</si>
  <si>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</si>
  <si>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</si>
  <si>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</si>
  <si>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</si>
  <si>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</si>
  <si>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</si>
  <si>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</si>
  <si>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</si>
  <si>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</si>
  <si>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</si>
  <si>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</si>
  <si>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</si>
  <si>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</si>
  <si>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</si>
  <si>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</si>
  <si>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</si>
  <si>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</si>
  <si>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</si>
  <si>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</si>
  <si>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</si>
  <si>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</si>
  <si>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</si>
  <si>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</si>
  <si>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</si>
  <si>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</si>
  <si>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</si>
  <si>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</si>
  <si>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</si>
  <si>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</si>
  <si>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</si>
  <si>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</si>
  <si>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</si>
  <si>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</si>
  <si>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</si>
  <si>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</si>
  <si>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</si>
  <si>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</si>
  <si>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</si>
  <si>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</si>
  <si>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</si>
  <si>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</si>
  <si>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</si>
  <si>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</si>
  <si>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</si>
  <si>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</si>
  <si>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</si>
  <si>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</si>
  <si>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</si>
  <si>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</si>
  <si>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</si>
  <si>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</si>
  <si>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</si>
  <si>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</si>
  <si>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</si>
  <si>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</si>
  <si>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</si>
  <si>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</si>
  <si>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</si>
  <si>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</si>
  <si>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</si>
  <si>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</si>
  <si>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</si>
  <si>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</si>
  <si>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</si>
  <si>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</si>
  <si>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</si>
  <si>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</si>
  <si>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</si>
  <si>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</si>
  <si>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</si>
  <si>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</si>
  <si>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</si>
  <si>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</si>
  <si>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</si>
  <si>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</si>
  <si>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</si>
  <si>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</si>
  <si>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</si>
  <si>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</si>
  <si>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</si>
  <si>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</si>
  <si>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</si>
  <si>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</si>
  <si>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</si>
  <si>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</si>
  <si>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</si>
  <si>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</si>
  <si>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</si>
  <si>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</si>
  <si>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</si>
  <si>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</si>
  <si>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</si>
  <si>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</si>
  <si>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</si>
  <si>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</si>
  <si>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</si>
  <si>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</si>
  <si>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</si>
  <si>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</si>
  <si>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</si>
  <si>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</si>
  <si>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</si>
  <si>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</si>
  <si>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</si>
  <si>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</si>
  <si>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</si>
  <si>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</si>
  <si>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</si>
  <si>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</si>
  <si>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</si>
  <si>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</si>
  <si>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</si>
  <si>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</si>
  <si>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</si>
  <si>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</si>
  <si>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</si>
  <si>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</si>
  <si>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</si>
  <si>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</si>
  <si>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</si>
  <si>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</si>
  <si>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</si>
  <si>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</si>
  <si>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</si>
  <si>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</si>
  <si>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</si>
  <si>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</si>
  <si>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</si>
  <si>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</si>
  <si>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</si>
  <si>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</si>
  <si>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</si>
  <si>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</si>
  <si>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</si>
  <si>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</si>
  <si>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</si>
  <si>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</si>
  <si>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</si>
  <si>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</si>
  <si>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</si>
  <si>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</si>
  <si>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</si>
  <si>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</si>
  <si>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</si>
  <si>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</si>
  <si>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</si>
  <si>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</si>
  <si>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</si>
  <si>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</si>
  <si>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</si>
  <si>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</si>
  <si>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</si>
  <si>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</si>
  <si>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</si>
  <si>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</si>
  <si>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</si>
  <si>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</si>
  <si>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</si>
  <si>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</si>
  <si>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</si>
  <si>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</si>
  <si>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</si>
  <si>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</si>
  <si>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</si>
  <si>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</si>
  <si>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</si>
  <si>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</si>
  <si>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</si>
  <si>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</si>
  <si>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</si>
  <si>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</si>
  <si>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</si>
  <si>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</si>
  <si>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</si>
  <si>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</si>
  <si>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</si>
  <si>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</si>
  <si>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</si>
  <si>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</si>
  <si>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</si>
  <si>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</si>
  <si>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</si>
  <si>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</si>
  <si>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</si>
  <si>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</si>
  <si>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</si>
  <si>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</si>
  <si>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</si>
  <si>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</si>
  <si>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</si>
  <si>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</si>
  <si>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</si>
  <si>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</si>
  <si>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</si>
  <si>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</si>
  <si>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</si>
  <si>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</si>
  <si>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</si>
  <si>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</si>
  <si>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</si>
  <si>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</si>
  <si>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</si>
  <si>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</si>
  <si>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</si>
  <si>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</si>
  <si>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</si>
  <si>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</si>
  <si>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</si>
  <si>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</si>
  <si>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</si>
  <si>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</si>
  <si>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</si>
  <si>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</si>
  <si>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</si>
  <si>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</si>
  <si>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</si>
  <si>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</si>
  <si>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</si>
  <si>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</si>
  <si>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</si>
  <si>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</si>
  <si>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</si>
  <si>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</si>
  <si>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</si>
  <si>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</si>
  <si>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</si>
  <si>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</si>
  <si>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</si>
  <si>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</si>
  <si>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</si>
  <si>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</si>
  <si>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</si>
  <si>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</si>
  <si>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</si>
  <si>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</si>
  <si>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</si>
  <si>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</si>
  <si>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</si>
  <si>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</si>
  <si>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</si>
  <si>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</si>
  <si>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</si>
  <si>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</si>
  <si>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</si>
  <si>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</si>
  <si>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</si>
  <si>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</si>
  <si>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</si>
  <si>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</si>
  <si>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</si>
  <si>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</si>
  <si>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</si>
  <si>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</si>
  <si>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</si>
  <si>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</si>
  <si>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</si>
  <si>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</si>
  <si>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</si>
  <si>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</si>
  <si>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</si>
  <si>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</si>
  <si>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</si>
  <si>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</si>
  <si>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</si>
  <si>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</si>
  <si>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</si>
  <si>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</si>
  <si>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</si>
  <si>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</si>
  <si>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</si>
  <si>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</si>
  <si>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</si>
  <si>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</si>
  <si>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</si>
  <si>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</si>
  <si>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</si>
  <si>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</si>
  <si>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</si>
  <si>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</si>
  <si>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</si>
  <si>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</si>
  <si>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</si>
  <si>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</si>
  <si>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</si>
  <si>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</si>
  <si>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</si>
  <si>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</si>
  <si>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</si>
  <si>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</si>
  <si>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</si>
  <si>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</si>
  <si>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</si>
  <si>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</si>
  <si>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</si>
  <si>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</si>
  <si>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</si>
  <si>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</si>
  <si>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</si>
  <si>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</si>
  <si>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</si>
  <si>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</si>
  <si>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</si>
  <si>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</si>
  <si>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</si>
  <si>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</si>
  <si>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</si>
  <si>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</si>
  <si>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</si>
  <si>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</si>
  <si>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</si>
  <si>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</si>
  <si>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</si>
  <si>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</si>
  <si>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</si>
  <si>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</si>
  <si>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</si>
  <si>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</si>
  <si>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</si>
  <si>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</si>
  <si>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</si>
  <si>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</si>
  <si>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</si>
  <si>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</si>
  <si>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</si>
  <si>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</si>
  <si>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</si>
  <si>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</si>
  <si>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</si>
  <si>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</si>
  <si>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</si>
  <si>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</si>
  <si>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</si>
  <si>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</si>
  <si>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</si>
  <si>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</si>
  <si>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</si>
  <si>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</si>
  <si>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</si>
  <si>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</si>
  <si>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</si>
  <si>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</si>
  <si>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</si>
  <si>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</si>
  <si>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</si>
  <si>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</si>
  <si>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</si>
  <si>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</si>
  <si>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</si>
  <si>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</si>
  <si>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</si>
  <si>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</si>
  <si>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</si>
  <si>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</si>
  <si>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</si>
  <si>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</si>
  <si>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</si>
  <si>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</si>
  <si>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</si>
  <si>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</si>
  <si>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</si>
  <si>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</si>
  <si>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</si>
  <si>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</si>
  <si>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</si>
  <si>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</si>
  <si>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</si>
  <si>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</si>
  <si>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</si>
  <si>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</si>
  <si>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</si>
  <si>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</si>
  <si>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</si>
  <si>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</si>
  <si>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</si>
  <si>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</si>
  <si>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</si>
  <si>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</si>
  <si>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</si>
  <si>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</si>
  <si>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</si>
  <si>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</si>
  <si>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</si>
  <si>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</si>
  <si>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</si>
  <si>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</si>
  <si>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</si>
  <si>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</si>
  <si>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</si>
  <si>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</si>
  <si>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</si>
  <si>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</si>
  <si>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</si>
  <si>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</si>
  <si>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</si>
  <si>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</si>
  <si>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</si>
  <si>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</si>
  <si>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</si>
  <si>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</si>
  <si>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</si>
  <si>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</si>
  <si>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</si>
  <si>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</si>
  <si>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</si>
  <si>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</si>
  <si>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</si>
  <si>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</si>
  <si>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</si>
  <si>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</si>
  <si>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</si>
  <si>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</si>
  <si>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</si>
  <si>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</si>
  <si>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</si>
  <si>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</si>
  <si>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</si>
  <si>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</si>
  <si>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</si>
  <si>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</si>
  <si>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</si>
  <si>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</si>
  <si>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</si>
  <si>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</si>
  <si>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</si>
  <si>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</si>
  <si>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</si>
  <si>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</si>
  <si>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</si>
  <si>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</si>
  <si>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</si>
  <si>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</si>
  <si>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</si>
  <si>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</si>
  <si>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</si>
  <si>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</si>
  <si>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</si>
  <si>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</si>
  <si>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</si>
  <si>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</si>
  <si>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</si>
  <si>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</si>
  <si>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</si>
  <si>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</si>
  <si>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</si>
  <si>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</si>
  <si>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</si>
  <si>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</si>
  <si>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</si>
  <si>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</si>
  <si>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</si>
  <si>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</si>
  <si>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</si>
  <si>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</si>
  <si>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</si>
  <si>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</si>
  <si>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</si>
  <si>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</si>
  <si>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</si>
  <si>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</si>
  <si>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</si>
  <si>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</si>
  <si>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</si>
  <si>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</si>
  <si>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</si>
  <si>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</si>
  <si>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</si>
  <si>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</si>
  <si>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</si>
  <si>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</si>
  <si>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</si>
  <si>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</si>
  <si>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</si>
  <si>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</si>
  <si>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</si>
  <si>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</si>
  <si>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</si>
  <si>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</si>
  <si>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</si>
  <si>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</si>
  <si>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</si>
  <si>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</si>
  <si>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</si>
  <si>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</si>
  <si>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</si>
  <si>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</si>
  <si>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</si>
  <si>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</si>
  <si>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</si>
  <si>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</si>
  <si>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</si>
  <si>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</si>
  <si>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</si>
  <si>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</si>
  <si>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</si>
  <si>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</si>
  <si>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</si>
  <si>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</si>
  <si>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</si>
  <si>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</si>
  <si>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</si>
  <si>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</si>
  <si>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</si>
  <si>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</si>
  <si>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</si>
  <si>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</si>
  <si>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</si>
  <si>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</si>
  <si>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</si>
  <si>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</si>
  <si>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</si>
  <si>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</si>
  <si>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</si>
  <si>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</si>
  <si>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</si>
  <si>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</si>
  <si>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</si>
  <si>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</si>
  <si>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</si>
  <si>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</si>
  <si>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</si>
  <si>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</si>
  <si>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</si>
  <si>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</si>
  <si>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</si>
  <si>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</si>
  <si>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</si>
  <si>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</si>
  <si>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</si>
  <si>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</si>
  <si>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</si>
  <si>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</si>
  <si>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</si>
  <si>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</si>
  <si>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</si>
  <si>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</si>
  <si>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</si>
  <si>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</si>
  <si>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</si>
  <si>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</si>
  <si>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</si>
  <si>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</si>
  <si>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</si>
  <si>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</si>
  <si>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</si>
  <si>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</si>
  <si>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</si>
  <si>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</si>
  <si>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</si>
  <si>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</si>
  <si>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</si>
  <si>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</si>
  <si>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</si>
  <si>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</si>
  <si>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</si>
  <si>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</si>
  <si>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</si>
  <si>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</si>
  <si>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</si>
  <si>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</si>
  <si>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</si>
  <si>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</si>
  <si>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</si>
  <si>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</si>
  <si>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</si>
  <si>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</si>
  <si>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</si>
  <si>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</si>
  <si>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</si>
  <si>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</si>
  <si>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</si>
  <si>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</si>
  <si>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</si>
  <si>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</si>
  <si>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</si>
  <si>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</si>
  <si>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</si>
  <si>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</si>
  <si>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</si>
  <si>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</si>
  <si>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</si>
  <si>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</si>
  <si>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</si>
  <si>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</si>
  <si>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</si>
  <si>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</si>
  <si>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</si>
  <si>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</si>
  <si>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</si>
  <si>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</si>
  <si>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</si>
  <si>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</si>
  <si>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</si>
  <si>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</si>
  <si>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</si>
  <si>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</si>
  <si>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</si>
  <si>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</si>
  <si>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</si>
  <si>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</si>
  <si>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</si>
  <si>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</si>
  <si>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</si>
  <si>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</si>
  <si>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</si>
  <si>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</si>
  <si>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</si>
  <si>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</si>
  <si>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</si>
  <si>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</si>
  <si>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</si>
  <si>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</si>
  <si>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</si>
  <si>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</si>
  <si>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</si>
  <si>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</si>
  <si>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</si>
  <si>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</si>
  <si>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</si>
  <si>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</si>
  <si>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</si>
  <si>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</si>
  <si>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</si>
  <si>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</si>
  <si>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</si>
  <si>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</si>
  <si>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</si>
  <si>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</si>
  <si>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</si>
  <si>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</si>
  <si>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</si>
  <si>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</si>
  <si>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</si>
  <si>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</si>
  <si>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</si>
  <si>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</si>
  <si>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</si>
  <si>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</si>
  <si>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</si>
  <si>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</si>
  <si>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</si>
  <si>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</si>
  <si>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</si>
  <si>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</si>
  <si>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</si>
  <si>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</si>
  <si>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</si>
  <si>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</si>
  <si>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</si>
  <si>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</si>
  <si>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</si>
  <si>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</si>
  <si>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</si>
  <si>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</si>
  <si>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</si>
  <si>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</si>
  <si>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</si>
  <si>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</si>
  <si>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</si>
  <si>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</si>
  <si>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</si>
  <si>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</si>
  <si>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</si>
  <si>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</si>
  <si>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</si>
  <si>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</si>
  <si>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</si>
  <si>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</si>
  <si>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</si>
  <si>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</si>
  <si>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</si>
  <si>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</si>
  <si>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</si>
  <si>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</si>
  <si>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</si>
  <si>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</si>
  <si>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</si>
  <si>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</si>
  <si>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</si>
  <si>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</si>
  <si>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</si>
  <si>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</si>
  <si>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</si>
  <si>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</si>
  <si>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</si>
  <si>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</si>
  <si>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</si>
  <si>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</si>
  <si>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</si>
  <si>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</si>
  <si>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</si>
  <si>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</si>
  <si>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</si>
  <si>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</si>
  <si>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</si>
  <si>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</si>
  <si>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</si>
  <si>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</si>
  <si>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</si>
  <si>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</si>
  <si>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</si>
  <si>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</si>
  <si>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</si>
  <si>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</si>
  <si>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</si>
  <si>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</si>
  <si>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</si>
  <si>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</si>
  <si>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</si>
  <si>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</si>
  <si>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</si>
  <si>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</si>
  <si>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</si>
  <si>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</si>
  <si>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</si>
  <si>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</si>
  <si>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</si>
  <si>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</si>
  <si>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</si>
  <si>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</si>
  <si>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</si>
  <si>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</si>
  <si>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</si>
  <si>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</si>
  <si>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</si>
  <si>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</si>
  <si>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</si>
  <si>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</si>
  <si>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</si>
  <si>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</si>
  <si>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</si>
  <si>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</si>
  <si>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</si>
  <si>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</si>
  <si>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</si>
  <si>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</si>
  <si>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</si>
  <si>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</si>
  <si>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</si>
  <si>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</si>
  <si>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</si>
  <si>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</si>
  <si>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</si>
  <si>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</si>
  <si>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</si>
  <si>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</si>
  <si>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</si>
  <si>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</si>
  <si>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</si>
  <si>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</si>
  <si>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</si>
  <si>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</si>
  <si>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</si>
  <si>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</si>
  <si>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</si>
  <si>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</si>
  <si>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</si>
  <si>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</si>
  <si>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</si>
  <si>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</si>
  <si>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</si>
  <si>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</si>
  <si>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</si>
  <si>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</si>
  <si>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</si>
  <si>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</si>
  <si>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</si>
  <si>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</si>
  <si>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</si>
  <si>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</si>
  <si>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</si>
  <si>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</si>
  <si>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</si>
  <si>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</si>
  <si>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</si>
  <si>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</si>
  <si>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</si>
  <si>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</si>
  <si>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</si>
  <si>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</si>
  <si>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</si>
  <si>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</si>
  <si>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</si>
  <si>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</si>
  <si>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</si>
  <si>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</si>
  <si>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</si>
  <si>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</si>
  <si>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</si>
  <si>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</si>
  <si>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</si>
  <si>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</si>
  <si>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</si>
  <si>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</si>
  <si>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</si>
  <si>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</si>
  <si>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</si>
  <si>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</si>
  <si>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</si>
  <si>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</si>
  <si>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</si>
  <si>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</si>
  <si>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</si>
  <si>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</si>
  <si>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</si>
  <si>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</si>
  <si>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</si>
  <si>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</si>
  <si>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</si>
  <si>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</si>
  <si>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</si>
  <si>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</si>
  <si>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</si>
  <si>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</si>
  <si>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</si>
  <si>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</si>
  <si>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</si>
  <si>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</si>
  <si>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</si>
  <si>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</si>
  <si>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</si>
  <si>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</si>
  <si>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</si>
  <si>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</si>
  <si>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</si>
  <si>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</si>
  <si>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</si>
  <si>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</si>
  <si>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</si>
  <si>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</si>
  <si>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</si>
  <si>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</si>
  <si>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</si>
  <si>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</si>
  <si>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</si>
  <si>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</si>
  <si>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</si>
  <si>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</si>
  <si>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</si>
  <si>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</si>
  <si>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</si>
  <si>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</si>
  <si>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</si>
  <si>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</si>
  <si>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</si>
  <si>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</si>
  <si>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</si>
  <si>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</si>
  <si>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</si>
  <si>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</si>
  <si>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</si>
  <si>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</si>
  <si>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</si>
  <si>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</si>
  <si>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</si>
  <si>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</si>
  <si>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</si>
  <si>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</si>
  <si>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</si>
  <si>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</si>
  <si>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</si>
  <si>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</si>
  <si>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</si>
  <si>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</si>
  <si>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</si>
  <si>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</si>
  <si>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</si>
  <si>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</si>
  <si>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</si>
  <si>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</si>
  <si>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</si>
  <si>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</si>
  <si>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</si>
  <si>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</si>
  <si>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</si>
  <si>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</si>
  <si>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</si>
  <si>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</si>
  <si>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</si>
  <si>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</si>
  <si>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</si>
  <si>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</si>
  <si>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</si>
  <si>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</si>
  <si>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</si>
  <si>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</si>
  <si>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</si>
  <si>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</si>
  <si>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</si>
  <si>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</si>
  <si>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</si>
  <si>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</si>
  <si>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</si>
  <si>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</si>
  <si>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</si>
  <si>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</si>
  <si>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</si>
  <si>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</si>
  <si>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</si>
  <si>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</si>
  <si>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</si>
  <si>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</si>
  <si>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</si>
  <si>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</si>
  <si>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</si>
  <si>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</si>
  <si>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</si>
  <si>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</si>
  <si>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</si>
  <si>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</si>
  <si>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</si>
  <si>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</si>
  <si>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</si>
  <si>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</si>
  <si>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</si>
  <si>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</si>
  <si>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</si>
  <si>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</si>
  <si>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</si>
  <si>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</si>
  <si>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</si>
  <si>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</si>
  <si>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</si>
  <si>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</si>
  <si>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</si>
  <si>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</si>
  <si>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</si>
  <si>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</si>
  <si>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</si>
  <si>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</si>
  <si>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</si>
  <si>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</si>
  <si>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</si>
  <si>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</si>
  <si>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</si>
  <si>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</si>
  <si>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</si>
  <si>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</si>
  <si>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</si>
  <si>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</si>
  <si>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</si>
  <si>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</si>
  <si>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</si>
  <si>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</si>
  <si>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</si>
  <si>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</si>
  <si>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</si>
  <si>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</si>
  <si>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</si>
  <si>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</si>
  <si>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</si>
  <si>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</si>
  <si>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</si>
  <si>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</si>
  <si>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</si>
  <si>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</si>
  <si>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</si>
  <si>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</si>
  <si>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</si>
  <si>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</si>
  <si>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</si>
  <si>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</si>
  <si>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</si>
  <si>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</si>
  <si>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</si>
  <si>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</si>
  <si>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</si>
  <si>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</si>
  <si>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</si>
  <si>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</si>
  <si>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</si>
  <si>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</si>
  <si>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</si>
  <si>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</si>
  <si>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</si>
  <si>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</si>
  <si>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</si>
  <si>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</si>
  <si>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</si>
  <si>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</si>
  <si>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</si>
  <si>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</si>
  <si>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</si>
  <si>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</si>
  <si>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</si>
  <si>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</si>
  <si>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</si>
  <si>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</si>
  <si>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</si>
  <si>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</si>
  <si>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</si>
  <si>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</si>
  <si>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</si>
  <si>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</si>
  <si>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</si>
  <si>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</si>
  <si>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</si>
  <si>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</si>
  <si>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</si>
  <si>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</si>
  <si>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</si>
  <si>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</si>
  <si>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</si>
  <si>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</si>
  <si>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</si>
  <si>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</si>
  <si>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</si>
  <si>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</si>
  <si>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</si>
  <si>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</si>
  <si>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</si>
  <si>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</si>
  <si>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</si>
  <si>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</si>
  <si>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</si>
  <si>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</si>
  <si>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</si>
  <si>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</si>
  <si>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</si>
  <si>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</si>
  <si>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</si>
  <si>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</si>
  <si>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</si>
  <si>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</si>
  <si>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</si>
  <si>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</si>
  <si>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</si>
  <si>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</si>
  <si>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</si>
  <si>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</si>
  <si>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</si>
  <si>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</si>
  <si>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</si>
  <si>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</si>
  <si>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</si>
  <si>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</si>
  <si>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</si>
  <si>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</si>
  <si>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</si>
  <si>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</si>
  <si>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</si>
  <si>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</si>
  <si>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</si>
  <si>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</si>
  <si>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</si>
  <si>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</si>
  <si>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</si>
  <si>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</si>
  <si>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</si>
  <si>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</si>
  <si>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</si>
  <si>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</si>
  <si>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</si>
  <si>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</si>
  <si>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</si>
  <si>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</si>
  <si>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</si>
  <si>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</si>
  <si>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</si>
  <si>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</si>
  <si>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</si>
  <si>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</si>
  <si>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</si>
  <si>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</si>
  <si>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</si>
  <si>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</si>
  <si>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</si>
  <si>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</si>
  <si>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</si>
  <si>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</si>
  <si>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</si>
  <si>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</si>
  <si>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</si>
  <si>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</si>
  <si>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</si>
  <si>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</si>
  <si>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</si>
  <si>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</si>
  <si>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</si>
  <si>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</si>
  <si>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</si>
  <si>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</si>
  <si>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</si>
  <si>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</si>
  <si>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</si>
  <si>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</si>
  <si>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</si>
  <si>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</si>
  <si>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</si>
  <si>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</si>
  <si>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</si>
  <si>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</si>
  <si>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</si>
  <si>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</si>
  <si>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</si>
  <si>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</si>
  <si>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</si>
  <si>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</si>
  <si>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</si>
  <si>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</si>
  <si>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</si>
  <si>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</si>
  <si>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</si>
  <si>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</si>
  <si>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</si>
  <si>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</si>
  <si>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</si>
  <si>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</si>
  <si>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</si>
  <si>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</si>
  <si>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</si>
  <si>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</si>
  <si>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</si>
  <si>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</si>
  <si>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</si>
  <si>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</si>
  <si>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</si>
  <si>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</si>
  <si>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</si>
  <si>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</si>
  <si>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</si>
  <si>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</si>
  <si>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</si>
  <si>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</si>
  <si>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</si>
  <si>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</si>
  <si>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</si>
  <si>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</si>
  <si>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</si>
  <si>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</si>
  <si>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</si>
  <si>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</si>
  <si>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</si>
  <si>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</si>
  <si>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</si>
  <si>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</si>
  <si>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</si>
  <si>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</si>
  <si>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</si>
  <si>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</si>
  <si>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</si>
  <si>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</si>
  <si>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</si>
  <si>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</si>
  <si>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</si>
  <si>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</si>
  <si>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</si>
  <si>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</si>
  <si>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</si>
  <si>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</si>
  <si>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</si>
  <si>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</si>
  <si>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</si>
  <si>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</si>
  <si>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</si>
  <si>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</si>
  <si>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</si>
  <si>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</si>
  <si>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</si>
  <si>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</si>
  <si>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</si>
  <si>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</si>
  <si>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</si>
  <si>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</si>
  <si>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</si>
  <si>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</si>
  <si>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</si>
  <si>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</si>
  <si>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</si>
  <si>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</si>
  <si>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</si>
  <si>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</si>
  <si>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</si>
  <si>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</si>
  <si>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</si>
  <si>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</si>
  <si>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</si>
  <si>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</si>
  <si>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</si>
  <si>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</si>
  <si>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</si>
  <si>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</si>
  <si>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</si>
  <si>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</si>
  <si>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</si>
  <si>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</si>
  <si>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</si>
  <si>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</si>
  <si>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</si>
  <si>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</si>
  <si>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</si>
  <si>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</si>
  <si>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</si>
  <si>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</si>
  <si>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</si>
  <si>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</si>
  <si>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</si>
  <si>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</si>
  <si>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</si>
  <si>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</si>
  <si>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</si>
  <si>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</si>
  <si>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</si>
  <si>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</si>
  <si>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</si>
  <si>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</si>
  <si>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</si>
  <si>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</si>
  <si>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</si>
  <si>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</si>
  <si>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</si>
  <si>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</si>
  <si>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</si>
  <si>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</si>
  <si>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</si>
  <si>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</si>
  <si>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</si>
  <si>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</si>
  <si>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</si>
  <si>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</si>
  <si>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</si>
  <si>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</si>
  <si>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</si>
  <si>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</si>
  <si>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</si>
  <si>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</si>
  <si>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</si>
  <si>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</si>
  <si>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</si>
  <si>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</si>
  <si>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</si>
  <si>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</si>
  <si>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</si>
  <si>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</si>
  <si>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</si>
  <si>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</si>
  <si>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</si>
  <si>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</si>
  <si>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</si>
  <si>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</si>
  <si>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</si>
  <si>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</si>
  <si>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</si>
  <si>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</si>
  <si>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</si>
  <si>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</si>
  <si>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</si>
  <si>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</si>
  <si>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</si>
  <si>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</si>
  <si>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</si>
  <si>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</si>
  <si>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</si>
  <si>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</si>
  <si>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</si>
  <si>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</si>
  <si>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</si>
  <si>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</si>
  <si>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</si>
  <si>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</si>
  <si>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</si>
  <si>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</si>
  <si>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</si>
  <si>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</si>
  <si>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</si>
  <si>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</si>
  <si>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</si>
  <si>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</si>
  <si>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</si>
  <si>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</si>
  <si>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</si>
  <si>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</si>
  <si>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</si>
  <si>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</si>
  <si>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</si>
  <si>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</si>
  <si>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</si>
  <si>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</si>
  <si>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</si>
  <si>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</si>
  <si>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</si>
  <si>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</si>
  <si>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</si>
  <si>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</si>
  <si>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</si>
  <si>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</si>
  <si>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</si>
  <si>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</si>
  <si>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</si>
  <si>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</si>
  <si>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</si>
  <si>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</si>
  <si>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</si>
  <si>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</si>
  <si>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</si>
  <si>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</si>
  <si>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</si>
  <si>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</si>
  <si>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</si>
  <si>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</si>
  <si>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</si>
  <si>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</si>
  <si>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</si>
  <si>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</si>
  <si>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</si>
  <si>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</si>
  <si>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</si>
  <si>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</si>
  <si>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</si>
  <si>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</si>
  <si>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</si>
  <si>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</si>
  <si>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</si>
  <si>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</si>
  <si>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</si>
  <si>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</si>
  <si>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</si>
  <si>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</si>
  <si>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</si>
  <si>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</si>
  <si>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</si>
  <si>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</si>
  <si>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</si>
  <si>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</si>
  <si>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</si>
  <si>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</si>
  <si>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</si>
  <si>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</si>
  <si>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</si>
  <si>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</si>
  <si>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</si>
  <si>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</si>
  <si>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</si>
  <si>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</si>
  <si>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</si>
  <si>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</si>
  <si>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</si>
  <si>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</si>
  <si>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</si>
  <si>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</si>
  <si>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</si>
  <si>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</si>
  <si>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</si>
  <si>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</si>
  <si>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</si>
  <si>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</si>
  <si>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</si>
  <si>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</si>
  <si>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</si>
  <si>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</si>
  <si>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</si>
  <si>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</si>
  <si>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</si>
  <si>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</si>
  <si>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</si>
  <si>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</si>
  <si>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</si>
  <si>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</si>
  <si>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</si>
  <si>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</si>
  <si>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</si>
  <si>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</si>
  <si>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</si>
  <si>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</si>
  <si>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</si>
  <si>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</si>
  <si>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</si>
  <si>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</si>
  <si>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</si>
  <si>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</si>
  <si>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</si>
  <si>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</si>
  <si>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</si>
  <si>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</si>
  <si>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</si>
  <si>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</si>
  <si>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</si>
  <si>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</si>
  <si>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</si>
  <si>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</si>
  <si>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</si>
  <si>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</si>
  <si>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</si>
  <si>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</si>
  <si>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</si>
  <si>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</si>
  <si>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</si>
  <si>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</si>
  <si>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</si>
  <si>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</si>
  <si>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</si>
  <si>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</si>
  <si>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</si>
  <si>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</si>
  <si>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</si>
  <si>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</si>
  <si>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</si>
  <si>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</si>
  <si>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</si>
  <si>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</si>
  <si>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</si>
  <si>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</si>
  <si>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</si>
  <si>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</si>
  <si>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</si>
  <si>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</si>
  <si>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</si>
  <si>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</si>
  <si>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</si>
  <si>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</si>
  <si>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</si>
  <si>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</si>
  <si>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</si>
  <si>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</si>
  <si>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</si>
  <si>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</si>
  <si>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</si>
  <si>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</si>
  <si>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</si>
  <si>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</si>
  <si>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</si>
  <si>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</si>
  <si>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</si>
  <si>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</si>
  <si>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</si>
  <si>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</si>
  <si>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</si>
  <si>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</si>
  <si>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</si>
  <si>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</si>
  <si>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</si>
  <si>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</si>
  <si>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</si>
  <si>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</si>
  <si>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</si>
  <si>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</si>
  <si>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</si>
  <si>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</si>
  <si>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</si>
  <si>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</si>
  <si>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</si>
  <si>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</si>
  <si>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</si>
  <si>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</si>
  <si>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</si>
  <si>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</si>
  <si>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</si>
  <si>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</si>
  <si>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</si>
  <si>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</si>
  <si>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</si>
  <si>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</si>
  <si>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</si>
  <si>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</si>
  <si>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</si>
  <si>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</si>
  <si>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</si>
  <si>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</si>
  <si>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</si>
  <si>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</si>
  <si>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</si>
  <si>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</si>
  <si>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</si>
  <si>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</si>
  <si>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</si>
  <si>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</si>
  <si>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</si>
  <si>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</si>
  <si>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</si>
  <si>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</si>
  <si>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</si>
  <si>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</si>
  <si>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</si>
  <si>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</si>
  <si>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</si>
  <si>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</si>
  <si>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</si>
  <si>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</si>
  <si>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</si>
  <si>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</si>
  <si>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</si>
  <si>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</si>
  <si>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</si>
  <si>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</si>
  <si>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</si>
  <si>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</si>
  <si>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</si>
  <si>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</si>
  <si>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</si>
  <si>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</si>
  <si>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</si>
  <si>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</si>
  <si>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</si>
  <si>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</si>
  <si>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</si>
  <si>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</si>
  <si>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</si>
  <si>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</si>
  <si>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</si>
  <si>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</si>
  <si>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</si>
  <si>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</si>
  <si>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</si>
  <si>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</si>
  <si>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</si>
  <si>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</si>
  <si>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</si>
  <si>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</si>
  <si>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</si>
  <si>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</si>
  <si>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</si>
  <si>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</si>
  <si>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</si>
  <si>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</si>
  <si>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</si>
  <si>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</si>
  <si>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</si>
  <si>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</si>
  <si>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</si>
  <si>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</si>
  <si>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</si>
  <si>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</si>
  <si>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</si>
  <si>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</si>
  <si>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</si>
  <si>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</si>
  <si>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</si>
  <si>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</si>
  <si>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</si>
  <si>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</si>
  <si>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</si>
  <si>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</si>
  <si>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</si>
  <si>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</si>
  <si>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</si>
  <si>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</si>
  <si>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</si>
  <si>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</si>
  <si>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</si>
  <si>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</si>
  <si>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</si>
  <si>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</si>
  <si>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</si>
  <si>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</si>
  <si>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</si>
  <si>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</si>
  <si>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</si>
  <si>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</si>
  <si>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</si>
  <si>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</si>
  <si>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</si>
  <si>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</si>
  <si>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</si>
  <si>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</si>
  <si>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</si>
  <si>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</si>
  <si>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</si>
  <si>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</si>
  <si>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</si>
  <si>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</si>
  <si>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</si>
  <si>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</si>
  <si>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</si>
  <si>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</si>
  <si>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</si>
  <si>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</si>
  <si>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</si>
  <si>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</si>
  <si>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</si>
  <si>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</si>
  <si>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</si>
  <si>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</si>
  <si>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</si>
  <si>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</si>
  <si>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</si>
  <si>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</si>
  <si>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</si>
  <si>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</si>
  <si>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</si>
  <si>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</si>
  <si>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</si>
  <si>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</si>
  <si>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</si>
  <si>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</si>
  <si>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</si>
  <si>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</si>
  <si>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</si>
  <si>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</si>
  <si>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</si>
  <si>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</si>
  <si>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</si>
  <si>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</si>
  <si>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</si>
  <si>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</si>
  <si>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</si>
  <si>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</si>
  <si>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</si>
  <si>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</si>
  <si>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</si>
  <si>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</si>
  <si>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</si>
  <si>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</si>
  <si>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</si>
  <si>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</si>
  <si>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</si>
  <si>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</si>
  <si>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</si>
  <si>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</si>
  <si>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</si>
  <si>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</si>
  <si>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</si>
  <si>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</si>
  <si>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</si>
  <si>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</si>
  <si>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</si>
  <si>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</si>
  <si>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</si>
  <si>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</si>
  <si>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</si>
  <si>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</si>
  <si>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</si>
  <si>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</si>
  <si>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</si>
  <si>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</si>
  <si>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</si>
  <si>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</si>
  <si>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</si>
  <si>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</si>
  <si>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</si>
  <si>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</si>
  <si>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</si>
  <si>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</si>
  <si>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</si>
  <si>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</si>
  <si>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</si>
  <si>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</si>
  <si>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</si>
  <si>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</si>
  <si>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</si>
  <si>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</si>
  <si>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</si>
  <si>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</si>
  <si>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</si>
  <si>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</si>
  <si>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</si>
  <si>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</si>
  <si>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</si>
  <si>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</si>
  <si>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</si>
  <si>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</si>
  <si>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</si>
  <si>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</si>
  <si>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</si>
  <si>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</si>
  <si>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</si>
  <si>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</si>
  <si>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</si>
  <si>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</si>
  <si>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</si>
  <si>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</si>
  <si>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</si>
  <si>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</si>
  <si>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</si>
  <si>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</si>
  <si>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</si>
  <si>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</si>
  <si>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</si>
  <si>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</si>
  <si>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</si>
  <si>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</si>
  <si>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</si>
  <si>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</si>
  <si>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</si>
  <si>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</si>
  <si>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</si>
  <si>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</si>
  <si>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</si>
  <si>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</si>
  <si>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</si>
  <si>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</si>
  <si>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</si>
  <si>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</si>
  <si>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</si>
  <si>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</si>
  <si>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</si>
  <si>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</si>
  <si>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</si>
  <si>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</si>
  <si>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</si>
  <si>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</si>
  <si>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</si>
  <si>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</si>
  <si>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</si>
  <si>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</si>
  <si>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</si>
  <si>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</si>
  <si>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</si>
  <si>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</si>
  <si>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</si>
  <si>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</si>
  <si>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</si>
  <si>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</si>
  <si>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</si>
  <si>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</si>
  <si>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</si>
  <si>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</si>
  <si>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</si>
  <si>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</si>
  <si>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</si>
  <si>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</si>
  <si>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</si>
  <si>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</si>
  <si>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</si>
  <si>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</si>
  <si>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</si>
  <si>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</si>
  <si>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</si>
  <si>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</si>
  <si>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</si>
  <si>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</si>
  <si>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</si>
  <si>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</si>
  <si>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</si>
  <si>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</si>
  <si>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</si>
  <si>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</si>
  <si>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</si>
  <si>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</si>
  <si>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</si>
  <si>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</si>
  <si>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</si>
  <si>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</si>
  <si>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</si>
  <si>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</si>
  <si>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</si>
  <si>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</si>
  <si>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</si>
  <si>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</si>
  <si>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</si>
  <si>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</si>
  <si>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</si>
  <si>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</si>
  <si>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</si>
  <si>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</si>
  <si>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</si>
  <si>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</si>
  <si>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</si>
  <si>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</si>
  <si>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</si>
  <si>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</si>
  <si>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</si>
  <si>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</si>
  <si>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</si>
  <si>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</si>
  <si>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</si>
  <si>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</si>
  <si>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</si>
  <si>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</si>
  <si>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</si>
  <si>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</si>
  <si>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</si>
  <si>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</si>
  <si>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</si>
  <si>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</si>
  <si>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</si>
  <si>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</si>
  <si>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</si>
  <si>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</si>
  <si>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</si>
  <si>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</si>
  <si>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</si>
  <si>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</si>
  <si>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</si>
  <si>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</si>
  <si>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</si>
  <si>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</si>
  <si>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</si>
  <si>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</si>
  <si>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</si>
  <si>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</si>
  <si>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</si>
  <si>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</si>
  <si>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</si>
  <si>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</si>
  <si>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</si>
  <si>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</si>
  <si>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</si>
  <si>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</si>
  <si>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</si>
  <si>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</si>
  <si>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</si>
  <si>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</si>
  <si>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</si>
  <si>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</si>
  <si>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</si>
  <si>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</si>
  <si>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</si>
  <si>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</si>
  <si>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</si>
  <si>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</si>
  <si>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</si>
  <si>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</si>
  <si>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</si>
  <si>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</si>
  <si>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</si>
  <si>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</si>
  <si>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</si>
  <si>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</si>
  <si>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</si>
  <si>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</si>
  <si>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</si>
  <si>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</si>
  <si>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</si>
  <si>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</si>
  <si>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</si>
  <si>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</si>
  <si>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</si>
  <si>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</si>
  <si>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</si>
  <si>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</si>
  <si>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</si>
  <si>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</si>
  <si>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</si>
  <si>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</si>
  <si>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</si>
  <si>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</si>
  <si>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</si>
  <si>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</si>
  <si>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</si>
  <si>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</si>
  <si>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</si>
  <si>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</si>
  <si>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</si>
  <si>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</si>
  <si>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</si>
  <si>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</si>
  <si>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</si>
  <si>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</si>
  <si>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</si>
  <si>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</si>
  <si>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</si>
  <si>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</si>
  <si>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</si>
  <si>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</si>
  <si>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</si>
  <si>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</si>
  <si>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</si>
  <si>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</si>
  <si>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</si>
  <si>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</si>
  <si>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</si>
  <si>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</si>
  <si>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</si>
  <si>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</si>
  <si>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</si>
  <si>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</si>
  <si>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</si>
  <si>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</si>
  <si>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</si>
  <si>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</si>
  <si>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</si>
  <si>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</si>
  <si>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</si>
  <si>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</si>
  <si>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</si>
  <si>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</si>
  <si>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</si>
  <si>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</si>
  <si>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</si>
  <si>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</si>
  <si>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</si>
  <si>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</si>
  <si>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</si>
  <si>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</si>
  <si>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</si>
  <si>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</si>
  <si>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</si>
  <si>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</si>
  <si>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</si>
  <si>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</si>
  <si>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</si>
  <si>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</si>
  <si>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</si>
  <si>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</si>
  <si>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</si>
  <si>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</si>
  <si>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</si>
  <si>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</si>
  <si>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</si>
  <si>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</si>
  <si>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</si>
  <si>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</si>
  <si>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</si>
  <si>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</si>
  <si>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</si>
  <si>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</si>
  <si>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</si>
  <si>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</si>
  <si>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</si>
  <si>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</si>
  <si>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</si>
  <si>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</si>
  <si>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</si>
  <si>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</si>
  <si>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</si>
  <si>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</si>
  <si>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</si>
  <si>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</si>
  <si>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</si>
  <si>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</si>
  <si>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</si>
  <si>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</si>
  <si>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</si>
  <si>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</si>
  <si>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</si>
  <si>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</si>
  <si>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</si>
  <si>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</si>
  <si>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</si>
  <si>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</si>
  <si>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</si>
  <si>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</si>
  <si>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</si>
  <si>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</si>
  <si>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</si>
  <si>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</si>
  <si>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</si>
  <si>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</si>
  <si>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</si>
  <si>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</si>
  <si>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</si>
  <si>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</si>
  <si>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</si>
  <si>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</si>
  <si>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</si>
  <si>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</si>
  <si>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</si>
  <si>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</si>
  <si>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</si>
  <si>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</si>
  <si>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</si>
  <si>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</si>
  <si>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</si>
  <si>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</si>
  <si>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</si>
  <si>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</si>
  <si>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</si>
  <si>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</si>
  <si>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</si>
  <si>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</si>
  <si>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</si>
  <si>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</si>
  <si>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</si>
  <si>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</si>
  <si>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</si>
  <si>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</si>
  <si>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</si>
  <si>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</si>
  <si>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</si>
  <si>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</si>
  <si>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</si>
  <si>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</si>
  <si>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</si>
  <si>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</si>
  <si>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</si>
  <si>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</si>
  <si>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</si>
  <si>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</si>
  <si>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</si>
  <si>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</si>
  <si>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</si>
  <si>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</si>
  <si>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</si>
  <si>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</si>
  <si>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</si>
  <si>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</si>
  <si>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</si>
  <si>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</si>
  <si>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</si>
  <si>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</si>
  <si>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</si>
  <si>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</si>
  <si>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</si>
  <si>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</si>
  <si>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</si>
  <si>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</si>
  <si>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</si>
  <si>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</si>
  <si>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</si>
  <si>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</si>
  <si>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</si>
  <si>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</si>
  <si>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</si>
  <si>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</si>
  <si>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</si>
  <si>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</si>
  <si>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</si>
  <si>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</si>
  <si>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</si>
  <si>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</si>
  <si>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</si>
  <si>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</si>
  <si>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</si>
  <si>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</si>
  <si>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</si>
  <si>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</si>
  <si>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</si>
  <si>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</si>
  <si>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</si>
  <si>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</si>
  <si>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</si>
  <si>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</si>
  <si>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</si>
  <si>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</si>
  <si>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</si>
  <si>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</si>
  <si>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</si>
  <si>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</si>
  <si>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</si>
  <si>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</si>
  <si>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</si>
  <si>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</si>
  <si>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</si>
  <si>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</si>
  <si>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</si>
  <si>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</si>
  <si>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</si>
  <si>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</si>
  <si>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</si>
  <si>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</si>
  <si>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</si>
  <si>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</si>
  <si>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</si>
  <si>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</si>
  <si>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</si>
  <si>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</si>
  <si>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</si>
  <si>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</si>
  <si>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</si>
  <si>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</si>
  <si>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</si>
  <si>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</si>
  <si>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</si>
  <si>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</si>
  <si>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</si>
  <si>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</si>
  <si>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</si>
  <si>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</si>
  <si>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</si>
  <si>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</si>
  <si>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</si>
  <si>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</si>
  <si>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</si>
  <si>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</si>
  <si>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</si>
  <si>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</si>
  <si>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</si>
  <si>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</si>
  <si>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</si>
  <si>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</si>
  <si>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</si>
  <si>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</si>
  <si>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</si>
  <si>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</si>
  <si>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</si>
  <si>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</si>
  <si>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</si>
  <si>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</si>
  <si>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</si>
  <si>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</si>
  <si>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</si>
  <si>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</si>
  <si>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</si>
  <si>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</si>
  <si>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</si>
  <si>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</si>
  <si>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</si>
  <si>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</si>
  <si>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</si>
  <si>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</si>
  <si>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</si>
  <si>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</si>
  <si>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</si>
  <si>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</si>
  <si>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</si>
  <si>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</si>
  <si>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</si>
  <si>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</si>
  <si>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</si>
  <si>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</si>
  <si>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</si>
  <si>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</si>
  <si>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</si>
  <si>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</si>
  <si>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</si>
  <si>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</si>
  <si>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</si>
  <si>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</si>
  <si>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</si>
  <si>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</si>
  <si>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</si>
  <si>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</si>
  <si>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</si>
  <si>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</si>
  <si>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</si>
  <si>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</si>
  <si>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</si>
  <si>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</si>
  <si>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</si>
  <si>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</si>
  <si>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</si>
  <si>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</si>
  <si>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</si>
  <si>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</si>
  <si>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</si>
  <si>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</si>
  <si>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</si>
  <si>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</si>
  <si>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</si>
  <si>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</si>
  <si>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</si>
  <si>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</si>
  <si>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</si>
  <si>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</si>
  <si>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</si>
  <si>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</si>
  <si>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</si>
  <si>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</si>
  <si>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</si>
  <si>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</si>
  <si>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</si>
  <si>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</si>
  <si>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</si>
  <si>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</si>
  <si>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</si>
  <si>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</si>
  <si>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</si>
  <si>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</si>
  <si>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</si>
  <si>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</si>
  <si>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</si>
  <si>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</si>
  <si>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</si>
  <si>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</si>
  <si>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</si>
  <si>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</si>
  <si>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</si>
  <si>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</si>
  <si>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</si>
  <si>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</si>
  <si>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</si>
  <si>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</si>
  <si>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</si>
  <si>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</si>
  <si>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</si>
  <si>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</si>
  <si>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</si>
  <si>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</si>
  <si>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</si>
  <si>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</si>
  <si>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</si>
  <si>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</si>
  <si>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</si>
  <si>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</si>
  <si>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</si>
  <si>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</si>
  <si>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</si>
  <si>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</si>
  <si>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</si>
  <si>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</si>
  <si>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</si>
  <si>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</si>
  <si>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</si>
  <si>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</si>
  <si>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</si>
  <si>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</si>
  <si>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</si>
  <si>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</si>
  <si>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</si>
  <si>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</si>
  <si>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</si>
  <si>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</si>
  <si>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</si>
  <si>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</si>
  <si>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</si>
  <si>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</si>
  <si>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</si>
  <si>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</si>
  <si>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</si>
  <si>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</si>
  <si>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</si>
  <si>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</si>
  <si>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</si>
  <si>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</si>
  <si>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</si>
  <si>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</si>
  <si>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</si>
  <si>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</si>
  <si>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</si>
  <si>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</si>
  <si>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</si>
  <si>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</si>
  <si>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</si>
  <si>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</si>
  <si>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</si>
  <si>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</si>
  <si>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</si>
  <si>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</si>
  <si>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</si>
  <si>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</si>
  <si>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</si>
  <si>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</si>
  <si>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</si>
  <si>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</si>
  <si>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</si>
  <si>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</si>
  <si>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</si>
  <si>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</si>
  <si>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</si>
  <si>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</si>
  <si>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</si>
  <si>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</si>
  <si>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</si>
  <si>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</si>
  <si>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</si>
  <si>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</si>
  <si>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</si>
  <si>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</si>
  <si>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</si>
  <si>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</si>
  <si>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</si>
  <si>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</si>
  <si>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</si>
  <si>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</si>
  <si>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</si>
  <si>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</si>
  <si>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</si>
  <si>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</si>
  <si>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</si>
  <si>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</si>
  <si>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</si>
  <si>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</si>
  <si>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</si>
  <si>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</si>
  <si>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</si>
  <si>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</si>
  <si>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</si>
  <si>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</si>
  <si>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</si>
  <si>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</si>
  <si>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</si>
  <si>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</si>
  <si>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</si>
  <si>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</si>
  <si>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</si>
  <si>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</si>
  <si>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</si>
  <si>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</si>
  <si>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</si>
  <si>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</si>
  <si>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</si>
  <si>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</si>
  <si>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</si>
  <si>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</si>
  <si>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</si>
  <si>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</si>
  <si>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</si>
  <si>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</si>
  <si>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</si>
  <si>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</si>
  <si>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</si>
  <si>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</si>
  <si>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</si>
  <si>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</si>
  <si>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</si>
  <si>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</si>
  <si>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</si>
  <si>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</si>
  <si>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</si>
  <si>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</si>
  <si>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</si>
  <si>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</si>
  <si>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</si>
  <si>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</si>
  <si>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</si>
  <si>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</si>
  <si>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</si>
  <si>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</si>
  <si>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</si>
  <si>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</si>
  <si>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</si>
  <si>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</si>
  <si>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</si>
  <si>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</si>
  <si>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</si>
  <si>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</si>
  <si>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</si>
  <si>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</si>
  <si>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</si>
  <si>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</si>
  <si>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</si>
  <si>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</si>
  <si>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</si>
  <si>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</si>
  <si>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</si>
  <si>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</si>
  <si>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</si>
  <si>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</si>
  <si>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</si>
  <si>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</si>
  <si>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</si>
  <si>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</si>
  <si>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</si>
  <si>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</si>
  <si>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</si>
  <si>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</si>
  <si>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</si>
  <si>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</si>
  <si>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</si>
  <si>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</si>
  <si>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</si>
  <si>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</si>
  <si>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</si>
  <si>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</si>
  <si>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</si>
  <si>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</si>
  <si>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</si>
  <si>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</si>
  <si>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</si>
  <si>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</si>
  <si>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</si>
  <si>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</si>
  <si>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</si>
  <si>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</si>
  <si>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</si>
  <si>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</si>
  <si>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</si>
  <si>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</si>
  <si>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</si>
  <si>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</si>
  <si>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</si>
  <si>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</si>
  <si>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</si>
  <si>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</si>
  <si>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</si>
  <si>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</si>
  <si>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</si>
  <si>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</si>
  <si>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</si>
  <si>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</si>
  <si>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</si>
  <si>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</si>
  <si>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</si>
  <si>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</si>
  <si>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</si>
  <si>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</si>
  <si>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</si>
  <si>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</si>
  <si>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</si>
  <si>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</si>
  <si>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</si>
  <si>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</si>
  <si>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</si>
  <si>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</si>
  <si>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</si>
  <si>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</si>
  <si>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</si>
  <si>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</si>
  <si>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</si>
  <si>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</si>
  <si>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</si>
  <si>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</si>
  <si>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</si>
  <si>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</si>
  <si>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</si>
  <si>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</si>
  <si>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</si>
  <si>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</si>
  <si>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</si>
  <si>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</si>
  <si>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</si>
  <si>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</si>
  <si>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</si>
  <si>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</si>
  <si>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</si>
  <si>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</si>
  <si>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</si>
  <si>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</si>
  <si>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</si>
  <si>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</si>
  <si>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</si>
  <si>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</si>
  <si>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</si>
  <si>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</si>
  <si>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</si>
  <si>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</si>
  <si>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</si>
  <si>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</si>
  <si>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</si>
  <si>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</si>
  <si>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</si>
  <si>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</si>
  <si>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</si>
  <si>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</si>
  <si>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</si>
  <si>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</si>
  <si>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</si>
  <si>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</si>
  <si>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</si>
  <si>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</si>
  <si>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</si>
  <si>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</si>
  <si>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</si>
  <si>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</si>
  <si>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</si>
  <si>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</si>
  <si>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</si>
  <si>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</si>
  <si>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</si>
  <si>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</si>
  <si>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</si>
  <si>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</si>
  <si>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</si>
  <si>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</si>
  <si>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</si>
  <si>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</si>
  <si>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</si>
  <si>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</si>
  <si>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</si>
  <si>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</si>
  <si>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</si>
  <si>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</si>
  <si>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</si>
  <si>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</si>
  <si>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</si>
  <si>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</si>
  <si>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</si>
  <si>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</si>
  <si>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</si>
  <si>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</si>
  <si>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</si>
  <si>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</si>
  <si>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</si>
  <si>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</si>
  <si>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</si>
  <si>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</si>
  <si>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</si>
  <si>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</si>
  <si>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</si>
  <si>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</si>
  <si>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</si>
  <si>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</si>
  <si>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</si>
  <si>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</si>
  <si>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</si>
  <si>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</si>
  <si>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</si>
  <si>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</si>
  <si>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</si>
  <si>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</si>
  <si>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</si>
  <si>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</si>
  <si>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</si>
  <si>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</si>
  <si>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</si>
  <si>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</si>
  <si>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</si>
  <si>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</si>
  <si>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</si>
  <si>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</si>
  <si>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</si>
  <si>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</si>
  <si>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</si>
  <si>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</si>
  <si>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</si>
  <si>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</si>
  <si>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</si>
  <si>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</si>
  <si>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</si>
  <si>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</si>
  <si>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</si>
  <si>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</si>
  <si>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</si>
  <si>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</si>
  <si>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</si>
  <si>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</si>
  <si>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</si>
  <si>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</si>
  <si>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</si>
  <si>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</si>
  <si>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</si>
  <si>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</si>
  <si>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</si>
  <si>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</si>
  <si>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</si>
  <si>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</si>
  <si>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</si>
  <si>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</si>
  <si>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</si>
  <si>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</si>
  <si>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</si>
  <si>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</si>
  <si>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</si>
  <si>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</si>
  <si>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</si>
  <si>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</si>
  <si>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</si>
  <si>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</si>
  <si>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</si>
  <si>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</si>
  <si>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</si>
  <si>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</si>
  <si>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</si>
  <si>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</si>
  <si>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</si>
  <si>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</si>
  <si>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</si>
  <si>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</si>
  <si>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</si>
  <si>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</si>
  <si>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</si>
  <si>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</si>
  <si>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</si>
  <si>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</si>
  <si>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</si>
  <si>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</si>
  <si>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</si>
  <si>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</si>
  <si>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</si>
  <si>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</si>
  <si>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</si>
  <si>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</si>
  <si>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</si>
  <si>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</si>
  <si>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</si>
  <si>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</si>
  <si>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</si>
  <si>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</si>
  <si>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</si>
  <si>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</si>
  <si>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</si>
  <si>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</si>
  <si>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</si>
  <si>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</si>
  <si>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</si>
  <si>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</si>
  <si>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</si>
  <si>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</si>
  <si>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</si>
  <si>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</si>
  <si>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</si>
  <si>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</si>
  <si>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</si>
  <si>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</si>
  <si>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</si>
  <si>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</si>
  <si>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</si>
  <si>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</si>
  <si>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</si>
  <si>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</si>
  <si>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</si>
  <si>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</si>
  <si>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</si>
  <si>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</si>
  <si>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</si>
  <si>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</si>
  <si>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</si>
  <si>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</si>
  <si>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</si>
  <si>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</si>
  <si>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</si>
  <si>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</si>
  <si>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</si>
  <si>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</si>
  <si>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</si>
  <si>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</si>
  <si>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</si>
  <si>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</si>
  <si>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</si>
  <si>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</si>
  <si>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</si>
  <si>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</si>
  <si>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</si>
  <si>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</si>
  <si>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</si>
  <si>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</si>
  <si>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</si>
  <si>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</si>
  <si>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</si>
  <si>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</si>
  <si>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</si>
  <si>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</si>
  <si>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</si>
  <si>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</si>
  <si>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</si>
  <si>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</si>
  <si>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</si>
  <si>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</si>
  <si>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</si>
  <si>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</si>
  <si>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</si>
  <si>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</si>
  <si>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</si>
  <si>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</si>
  <si>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</si>
  <si>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</si>
  <si>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</si>
  <si>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</si>
  <si>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</si>
  <si>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</si>
  <si>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</si>
  <si>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</si>
  <si>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</si>
  <si>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</si>
  <si>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</si>
  <si>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</si>
  <si>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</si>
  <si>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</si>
  <si>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</si>
  <si>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</si>
  <si>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</si>
  <si>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</si>
  <si>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</si>
  <si>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</si>
  <si>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</si>
  <si>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</si>
  <si>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</si>
  <si>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</si>
  <si>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</si>
  <si>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</si>
  <si>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</si>
  <si>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</si>
  <si>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</si>
  <si>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</si>
  <si>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</si>
  <si>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</si>
  <si>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</si>
  <si>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</si>
  <si>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</si>
  <si>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</si>
  <si>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</si>
  <si>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</si>
  <si>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</si>
  <si>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</si>
  <si>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</si>
  <si>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</si>
  <si>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</si>
  <si>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</si>
  <si>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</si>
  <si>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</si>
  <si>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</si>
  <si>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</si>
  <si>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</si>
  <si>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</si>
  <si>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</si>
  <si>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</si>
  <si>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</si>
  <si>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</si>
  <si>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</si>
  <si>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</si>
  <si>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</si>
  <si>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</si>
  <si>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</si>
  <si>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</si>
  <si>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</si>
  <si>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</si>
  <si>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</si>
  <si>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</si>
  <si>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</si>
  <si>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</si>
  <si>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</si>
  <si>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</si>
  <si>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</si>
  <si>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</si>
  <si>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</si>
  <si>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</si>
  <si>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</si>
  <si>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</si>
  <si>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</si>
  <si>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</si>
  <si>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</si>
  <si>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</si>
  <si>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</si>
  <si>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</si>
  <si>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</si>
  <si>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</si>
  <si>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</si>
  <si>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</si>
  <si>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</si>
  <si>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</si>
  <si>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</si>
  <si>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</si>
  <si>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</si>
  <si>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</si>
  <si>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</si>
  <si>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</si>
  <si>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</si>
  <si>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</si>
  <si>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</si>
  <si>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</si>
  <si>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</si>
  <si>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</si>
  <si>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</si>
  <si>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</si>
  <si>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</si>
  <si>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</si>
  <si>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</si>
  <si>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</si>
  <si>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</si>
  <si>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</si>
  <si>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</si>
  <si>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</si>
  <si>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</si>
  <si>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</si>
  <si>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</si>
  <si>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</si>
  <si>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</si>
  <si>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</si>
  <si>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</si>
  <si>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</si>
  <si>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</si>
  <si>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</si>
  <si>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</si>
  <si>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</si>
  <si>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</si>
  <si>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</si>
  <si>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</si>
  <si>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</si>
  <si>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</si>
  <si>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</si>
  <si>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</si>
  <si>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</si>
  <si>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</si>
  <si>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</si>
  <si>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</si>
  <si>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</si>
  <si>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</si>
  <si>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</si>
  <si>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</si>
  <si>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</si>
  <si>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</si>
  <si>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</si>
  <si>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</si>
  <si>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</si>
  <si>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</si>
  <si>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</si>
  <si>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</si>
  <si>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</si>
  <si>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</si>
  <si>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</si>
  <si>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</si>
  <si>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</si>
  <si>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</si>
  <si>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</si>
  <si>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</si>
  <si>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</si>
  <si>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</si>
  <si>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</si>
  <si>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</si>
  <si>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</si>
  <si>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</si>
  <si>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</si>
  <si>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</si>
  <si>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</si>
  <si>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</si>
  <si>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</si>
  <si>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</si>
  <si>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</si>
  <si>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</si>
  <si>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</si>
  <si>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</si>
  <si>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</si>
  <si>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</si>
  <si>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</si>
  <si>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</si>
  <si>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</si>
  <si>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</si>
  <si>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</si>
  <si>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</si>
  <si>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</si>
  <si>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</si>
  <si>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</si>
  <si>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</si>
  <si>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</si>
  <si>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</si>
  <si>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</si>
  <si>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</si>
  <si>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</si>
  <si>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</si>
  <si>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</si>
  <si>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</si>
  <si>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</si>
  <si>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</si>
  <si>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</si>
  <si>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</si>
  <si>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</si>
  <si>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</si>
  <si>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</si>
  <si>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</si>
  <si>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</si>
  <si>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</si>
  <si>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</si>
  <si>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</si>
  <si>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</si>
  <si>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</si>
  <si>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</si>
  <si>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</si>
  <si>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</si>
  <si>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</si>
  <si>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</si>
  <si>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</si>
  <si>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</si>
  <si>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</si>
  <si>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</si>
  <si>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</si>
  <si>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</si>
  <si>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</si>
  <si>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</si>
  <si>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</si>
  <si>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</si>
  <si>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</si>
  <si>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</si>
  <si>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</si>
  <si>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</si>
  <si>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</si>
  <si>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</si>
  <si>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</si>
  <si>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</si>
  <si>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</si>
  <si>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</si>
  <si>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</si>
  <si>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</si>
  <si>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</si>
  <si>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</si>
  <si>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</si>
  <si>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</si>
  <si>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</si>
  <si>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</si>
  <si>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</si>
  <si>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</si>
  <si>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</si>
  <si>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</si>
  <si>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</si>
  <si>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</si>
  <si>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</si>
  <si>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</si>
  <si>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</si>
  <si>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</si>
  <si>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</si>
  <si>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</si>
  <si>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</si>
  <si>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</si>
  <si>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</si>
  <si>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</si>
  <si>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</si>
  <si>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</si>
  <si>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</si>
  <si>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</si>
  <si>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</si>
  <si>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</si>
  <si>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</si>
  <si>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</si>
  <si>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</si>
  <si>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</si>
  <si>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</si>
  <si>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</si>
  <si>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</si>
  <si>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</si>
  <si>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</si>
  <si>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</si>
  <si>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</si>
  <si>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</si>
  <si>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</si>
  <si>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</si>
  <si>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</si>
  <si>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</si>
  <si>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</si>
  <si>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</si>
  <si>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</si>
  <si>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</si>
  <si>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</si>
  <si>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</si>
  <si>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</si>
  <si>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</si>
  <si>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</si>
  <si>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</si>
  <si>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</si>
  <si>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</si>
  <si>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</si>
  <si>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</si>
  <si>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</si>
  <si>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</si>
  <si>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</si>
  <si>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</si>
  <si>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</si>
  <si>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</si>
  <si>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</si>
  <si>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</si>
  <si>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</si>
  <si>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</si>
  <si>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</si>
  <si>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</si>
  <si>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</si>
  <si>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</si>
  <si>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</si>
  <si>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</si>
  <si>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</si>
  <si>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</si>
  <si>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</si>
  <si>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</si>
  <si>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</si>
  <si>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</si>
  <si>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</si>
  <si>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</si>
  <si>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</si>
  <si>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</si>
  <si>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</si>
  <si>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</si>
  <si>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</si>
  <si>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</si>
  <si>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</si>
  <si>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</si>
  <si>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</si>
  <si>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</si>
  <si>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</si>
  <si>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</si>
  <si>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</si>
  <si>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</si>
  <si>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</si>
  <si>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</si>
  <si>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</si>
  <si>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</si>
  <si>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</si>
  <si>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</si>
  <si>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</si>
  <si>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</si>
  <si>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</si>
  <si>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</si>
  <si>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</si>
  <si>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</si>
  <si>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</si>
  <si>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</si>
  <si>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</si>
  <si>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</si>
  <si>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</si>
  <si>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</si>
  <si>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</si>
  <si>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</si>
  <si>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</si>
  <si>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</si>
  <si>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</si>
  <si>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</si>
  <si>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</si>
  <si>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</si>
  <si>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</si>
  <si>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</si>
  <si>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</si>
  <si>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</si>
  <si>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</si>
  <si>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</si>
  <si>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</si>
  <si>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</si>
  <si>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</si>
  <si>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</si>
  <si>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</si>
  <si>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</si>
  <si>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</si>
  <si>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</si>
  <si>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</si>
  <si>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</si>
  <si>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</si>
  <si>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</si>
  <si>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</si>
  <si>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</si>
  <si>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</si>
  <si>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</si>
  <si>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</si>
  <si>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</si>
  <si>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</si>
  <si>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</si>
  <si>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</si>
  <si>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</si>
  <si>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</si>
  <si>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</si>
  <si>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</si>
  <si>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</si>
  <si>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</si>
  <si>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</si>
  <si>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</si>
  <si>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</si>
  <si>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</si>
  <si>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</si>
  <si>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</si>
  <si>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</si>
  <si>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</si>
  <si>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</si>
  <si>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</si>
  <si>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</si>
  <si>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</si>
  <si>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</si>
  <si>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</si>
  <si>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</si>
  <si>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</si>
  <si>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</si>
  <si>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</si>
  <si>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</si>
  <si>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</si>
  <si>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</si>
  <si>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</si>
  <si>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</si>
  <si>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</si>
  <si>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</si>
  <si>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</si>
  <si>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</si>
  <si>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</si>
  <si>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</si>
  <si>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</si>
  <si>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</si>
  <si>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</si>
  <si>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</si>
  <si>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</si>
  <si>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</si>
  <si>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</si>
  <si>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</si>
  <si>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</si>
  <si>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</si>
  <si>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</si>
  <si>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</si>
  <si>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</si>
  <si>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</si>
  <si>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</si>
  <si>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</si>
  <si>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</si>
  <si>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</si>
  <si>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</si>
  <si>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</si>
  <si>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</si>
  <si>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</si>
  <si>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</si>
  <si>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</si>
  <si>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</si>
  <si>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</si>
  <si>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</si>
  <si>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</si>
  <si>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</si>
  <si>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</si>
  <si>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</si>
  <si>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</si>
  <si>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</si>
  <si>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</si>
  <si>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</si>
  <si>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</si>
  <si>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</si>
  <si>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</si>
  <si>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</si>
  <si>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</si>
  <si>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</si>
  <si>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</si>
  <si>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</si>
  <si>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</si>
  <si>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</si>
  <si>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</si>
  <si>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</si>
  <si>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</si>
  <si>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</si>
  <si>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</si>
  <si>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</si>
  <si>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</si>
  <si>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</si>
  <si>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</si>
  <si>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</si>
  <si>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</si>
  <si>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</si>
  <si>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</si>
  <si>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</si>
  <si>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</si>
  <si>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</si>
  <si>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</si>
  <si>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</si>
  <si>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</si>
  <si>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</si>
  <si>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</si>
  <si>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</si>
  <si>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</si>
  <si>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</si>
  <si>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</si>
  <si>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</si>
  <si>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</si>
  <si>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</si>
  <si>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</si>
  <si>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</si>
  <si>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</si>
  <si>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</si>
  <si>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</si>
  <si>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</si>
  <si>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</si>
  <si>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</si>
  <si>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</si>
  <si>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</si>
  <si>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</si>
  <si>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</si>
  <si>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</si>
  <si>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</si>
  <si>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</si>
  <si>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</si>
  <si>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</si>
  <si>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</si>
  <si>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</si>
  <si>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</si>
  <si>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</si>
  <si>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</si>
  <si>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</si>
  <si>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</si>
  <si>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</si>
  <si>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</si>
  <si>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</si>
  <si>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</si>
  <si>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</si>
  <si>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</si>
  <si>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</si>
  <si>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</si>
  <si>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</si>
  <si>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</si>
  <si>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</si>
  <si>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</si>
  <si>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</si>
  <si>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</si>
  <si>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</si>
  <si>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</si>
  <si>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</si>
  <si>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</si>
  <si>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</si>
  <si>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</si>
  <si>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</si>
  <si>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</si>
  <si>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</si>
  <si>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</si>
  <si>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</si>
  <si>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</si>
  <si>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</si>
  <si>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</si>
  <si>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</si>
  <si>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</si>
  <si>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</si>
  <si>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</si>
  <si>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</si>
  <si>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</si>
  <si>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</si>
  <si>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</si>
  <si>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</si>
  <si>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</si>
  <si>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</si>
  <si>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</si>
  <si>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</si>
  <si>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</si>
  <si>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</si>
  <si>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</si>
  <si>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</si>
  <si>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</si>
  <si>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</si>
  <si>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</si>
  <si>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</si>
  <si>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</si>
  <si>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</si>
  <si>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</si>
  <si>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</si>
  <si>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</si>
  <si>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</si>
  <si>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</si>
  <si>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</si>
  <si>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</si>
  <si>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</si>
  <si>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</si>
  <si>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</si>
  <si>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</si>
  <si>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</si>
  <si>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</si>
  <si>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</si>
  <si>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</si>
  <si>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</si>
  <si>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</si>
  <si>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</si>
  <si>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</si>
  <si>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</si>
  <si>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</si>
  <si>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</si>
  <si>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</si>
  <si>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</si>
  <si>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</si>
  <si>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</si>
  <si>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</si>
  <si>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</si>
  <si>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</si>
  <si>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</si>
  <si>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</si>
  <si>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</si>
  <si>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</si>
  <si>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</si>
  <si>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</si>
  <si>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</si>
  <si>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</si>
  <si>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</si>
  <si>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</si>
  <si>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</si>
  <si>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</si>
  <si>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</si>
  <si>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</si>
  <si>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</si>
  <si>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</si>
  <si>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</si>
  <si>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</si>
  <si>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</si>
  <si>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</si>
  <si>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</si>
  <si>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</si>
  <si>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</si>
  <si>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</si>
  <si>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</si>
  <si>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</si>
  <si>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</si>
  <si>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</si>
  <si>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</si>
  <si>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</si>
  <si>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</si>
  <si>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</si>
  <si>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</si>
  <si>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</si>
  <si>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</si>
  <si>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</si>
  <si>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</si>
  <si>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</si>
  <si>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</si>
  <si>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</si>
  <si>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</si>
  <si>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</si>
  <si>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</si>
  <si>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</si>
  <si>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</si>
  <si>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</si>
  <si>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</si>
  <si>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</si>
  <si>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</si>
  <si>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</si>
  <si>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</si>
  <si>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</si>
  <si>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</si>
  <si>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</si>
  <si>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</si>
  <si>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</si>
  <si>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</si>
  <si>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</si>
  <si>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</si>
  <si>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</si>
  <si>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</si>
  <si>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</si>
  <si>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</si>
  <si>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</si>
  <si>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</si>
  <si>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</si>
  <si>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</si>
  <si>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</si>
  <si>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</si>
  <si>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</si>
  <si>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</si>
  <si>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PCM-20251122-00001546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</si>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</sst>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4" sqref="F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320.99797384259</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4.8691435185901355E-2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45983.946399768516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45983.946399768516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45983.946399768516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45983.946399768516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45983.946399768516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45983.946399768516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45983.946399768516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45983.946399768516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45983.946399768516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45983.946399768516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45983.946399768516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45983.946399768516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45983.946399768516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45983.946399768516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45983.946399768516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45983.946399768516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45983.946399768516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45983.946399768516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45983.946399768516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45983.946399768516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45983.946399768516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45983.946399768516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45983.946399768516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45983.946399768516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45983.946399768516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45983.946399768516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45983.946399768516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45983.946399768516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45983.946399768516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45983.946399768516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45983.946399768516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45983.946399768516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45983.946399768516</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45983.946399768516</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8DB41CA3-3FAA-4449-BE62-5E0F9D551931}"/>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158.94656180555467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45983.946399768516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45983.946399768516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45983.946399768516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45983.946399768516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45983.946399768516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45983.946399768516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45983.946399768516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45983.946399768516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45983.946399768516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45983.946399768516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45983.946399768516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45983.946399768516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45983.946399768516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45983.946399768516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45983.946399768516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45983.946399768516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45983.946399768516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45983.946399768516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45983.946399768516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45983.946399768516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45983.946399768516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45983.946399768516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45983.946399768516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45983.946399768516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45983.946399768516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45983.946399768516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45983.946399768516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45983.946399768516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45983.946399768516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45983.946399768516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45983.946399768516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45983.946399768516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45983.946399768516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45983.946399768516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45983.946399768516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45983.946399768516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45983.946399768516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45983.946399768516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45983.946399768516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45983.946399768516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45983.946399768516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45983.946399768516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45983.946399768516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45983.946399768516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45983.946399768516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45983.946399768516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45983.946399768516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45983.946399768516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45983.946399768516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45983.946399768516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45983.946399768516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45983.946399768516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45983.946399768516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45983.946399768516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45983.946399768516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45983.946399768516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45983.946399768516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45983.946399768516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45983.946399768516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45983.946399768516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45983.946399768516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45983.946399768516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45983.946399768516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45983.946399768516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45983.946399768516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45983.946399768516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45983.946399768516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45983.946399768516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45983.946399768516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45983.946399768516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45983.946399768516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45983.946399768516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45983.946399768516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45983.946399768516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45983.946399768516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45983.946399768516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45983.946399768516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45983.946399768516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45983.946399768516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45983.946399768516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45983.946399768516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45983.946399768516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45983.946399768516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45983.946399768516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45983.946399768516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45983.946399768516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45983.946399768516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45983.946399768516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45983.946399768516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45983.946399768516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45983.946399768516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45983.946399768516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45983.946399768516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45983.946399768516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45983.946399768516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45983.946399768516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45983.946399768516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45983.946399768516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45983.946399768516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45983.946399768516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45983.946399768516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45983.946399768516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45983.946399768516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45983.946399768516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45983.946399768516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45983.946399768516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45983.946399768516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45983.946399768516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45983.946399768516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45983.946399768516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45983.946399768516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45983.946399768516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45983.946399768516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45983.946399768516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45983.946399768516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45983.946399768516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45983.946399768516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45983.946399768516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45983.946399768516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45983.946399768516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45983.946399768516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45983.946399768516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45983.946399768516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45983.946399768516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45983.946399768516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45983.946399768516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45983.946399768516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45983.946399768516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45983.946399768516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45983.946399768516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45983.946399768516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45983.946399768516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45983.946399768516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45983.946399768516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45983.946399768516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45983.946399768516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45983.946399768516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45983.946399768516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45983.946399768516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45983.946399768516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45983.946399768516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45983.946399768516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45983.946399768516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45983.946399768516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45983.946399768516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45983.946399768516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45983.946399768516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45983.946399768516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45983.946399768516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45983.946399768516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45983.946399768516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45983.946399768516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45983.946399768516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45983.946399768516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45983.946399768516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45983.946399768516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45983.946399768516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45983.946399768516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45983.946399768516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45983.946399768516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45983.946399768516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45983.946399768516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45983.946399768516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45983.946399768516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45983.946399768516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45983.946399768516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45983.946399768516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45983.946399768516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45983.946399768516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45983.946399768516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45983.946399768516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45983.946399768516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45983.946399768516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45983.946399768516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45983.946399768516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45983.946399768516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45983.946399768516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45983.946399768516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45983.946399768516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45983.946399768516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45983.946399768516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45983.946399768516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45983.946399768516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45983.946399768516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45983.946399768516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45983.946399768516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45983.946399768516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45983.946399768516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45983.946399768516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45983.946399768516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45983.946399768516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45983.946399768516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45983.946399768516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45983.946399768516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45983.946399768516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45983.946399768516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45983.946399768516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45983.946399768516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45983.946399768516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45983.946399768516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45983.946399768516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45983.946399768516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45983.946399768516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45983.946399768516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45983.946399768516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45983.946399768516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45983.946399768516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45983.946399768516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45983.946399768516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45983.946399768516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45983.946399768516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45983.946399768516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45983.946399768516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45983.946399768516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45983.946399768516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45983.946399768516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45983.946399768516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45983.946399768516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45983.946399768516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45983.946399768516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45983.946399768516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45983.946399768516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45983.946399768516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45983.946399768516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45983.946399768516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45983.946399768516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45983.946399768516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45983.946399768516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45983.946399768516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45983.946399768516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45983.946399768516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45983.946399768516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45983.946399768516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45983.946399768516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45983.946399768516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45983.946399768516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45983.946399768516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45983.946399768516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45983.946399768516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45983.946399768516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45983.946399768516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45983.946399768516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45983.946399768516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45983.946399768516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45983.946399768516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45983.946399768516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45983.946399768516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45983.946399768516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45983.946399768516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45983.946399768516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45983.946399768516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45983.946399768516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45983.946399768516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45983.946399768516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45983.946399768516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45983.946399768516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45983.946399768516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45983.946399768516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45983.946399768516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45983.946399768516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45983.946399768516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45983.946399768516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45983.946399768516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45983.946399768516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45983.946399768516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45983.946399768516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45983.946399768516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45983.946399768516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45983.946399768516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45983.946399768516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45983.946399768516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45983.946399768516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45983.946399768516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45983.946399768516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45983.946399768516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45983.946399768516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45983.946399768516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45983.946399768516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45983.946399768516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45983.946399768516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45983.946399768516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45983.946399768516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45983.946399768516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45983.946399768516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45983.946399768516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45983.946399768516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45983.946399768516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45983.946399768516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45983.946399768516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45983.946399768516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45983.946399768516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45983.946399768516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45983.946399768516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45983.946399768516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45983.946399768516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45983.946399768516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45983.946399768516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45983.946399768516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45983.946399768516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45983.946399768516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45983.946399768516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45983.946399768516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45983.946399768516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45983.946399768516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45983.946399768516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45983.946399768516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45983.946399768516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45983.946399768516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45983.946399768516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45983.946399768516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45983.946399768516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45983.946399768516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45983.946399768516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45983.946399768516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45983.946399768516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45983.946399768516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45983.946399768516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45983.946399768516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45983.946399768516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45983.946399768516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45983.946399768516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45983.946399768516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45983.946399768516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45983.946399768516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45983.946399768516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45983.946399768516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45983.946399768516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45983.946399768516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45983.946399768516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45983.946399768516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45983.946399768516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45983.946399768516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45983.946399768516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45983.946399768516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45983.946399768516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45983.946399768516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45983.946399768516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45983.946399768516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45983.946399768516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45983.946399768516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45983.946399768516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45983.946399768516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45983.946399768516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45983.946399768516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45983.946399768516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45983.946399768516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45983.946399768516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45983.946399768516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45983.946399768516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45983.946399768516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45983.946399768516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45983.946399768516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45983.946399768516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45983.946399768516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45983.946399768516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45983.946399768516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45983.946399768516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45983.946399768516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45983.946399768516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45983.946399768516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45983.946399768516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45983.946399768516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45983.946399768516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45983.946399768516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45983.946399768516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45983.946399768516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45983.946399768516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45983.946399768516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45983.946399768516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45983.946399768516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45983.946399768516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45983.946399768516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45983.946399768516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45983.946399768516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45983.946399768516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45983.946399768516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45983.946399768516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45983.946399768516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45983.946399768516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45983.946399768516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45983.946399768516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45983.946399768516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45983.946399768516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45983.946399768516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45983.946399768516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45983.946399768516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45983.946399768516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45983.946399768516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45983.946399768516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45983.946399768516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45983.946399768516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45983.946399768516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45983.946399768516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45983.946399768516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45983.946399768516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45983.946399768516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45983.946399768516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45983.946399768516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45983.946399768516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45983.946399768516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45983.946399768516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45983.946399768516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45983.946399768516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45983.946399768516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45983.946399768516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45983.946399768516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45983.946399768516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45983.946399768516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45983.946399768516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45983.946399768516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45983.946399768516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45983.946399768516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45983.946399768516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45983.946399768516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45983.946399768516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45983.946399768516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45983.946399768516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45983.946399768516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45983.946399768516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45983.946399768516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45983.946399768516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45983.946399768516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45983.946399768516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45983.946399768516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45983.946399768516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45983.946399768516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45983.946399768516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45983.946399768516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45983.946399768516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45983.946399768516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45983.946399768516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45983.946399768516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45983.946399768516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45983.946399768516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45983.946399768516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45983.946399768516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45983.946399768516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45983.946399768516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45983.946399768516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45983.946399768516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45983.946399768516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45983.946399768516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45983.946399768516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45983.946399768516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45983.946399768516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45983.946399768516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45983.946399768516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45983.946399768516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45983.946399768516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45983.946399768516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45983.946399768516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45983.946399768516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45983.946399768516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45983.946399768516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45983.946399768516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45983.946399768516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45983.946399768516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45983.946399768516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45983.946399768516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45983.946399768516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45983.946399768516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45983.946399768516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45983.946399768516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45983.946399768516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45983.946399768516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45983.946399768516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45983.946399768516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45983.946399768516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45983.946399768516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45983.946399768516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45983.946399768516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45983.946399768516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45983.946399768516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45983.946399768516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45983.946399768516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45983.946399768516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45983.946399768516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45983.946399768516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45983.946399768516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45983.946399768516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45983.946399768516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45983.946399768516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45983.946399768516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45983.946399768516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45983.946399768516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45983.946399768516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45983.946399768516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45983.946399768516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45983.946399768516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45983.946399768516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45983.946399768516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45983.946399768516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45983.946399768516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45983.946399768516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45983.946399768516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45983.946399768516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45983.946399768516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45983.946399768516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45983.946399768516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45983.946399768516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45983.946399768516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45983.946399768516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45983.946399768516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45983.946399768516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45983.946399768516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45983.946399768516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45983.946399768516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45983.946399768516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45983.946399768516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45983.946399768516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45983.946399768516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45983.946399768516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45983.946399768516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45983.946399768516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45983.946399768516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45983.946399768516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45983.946399768516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45983.946399768516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45983.946399768516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45983.946399768516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45983.946399768516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45983.946399768516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45983.946399768516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45983.946399768516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45983.946399768516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45983.946399768516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45983.946399768516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45983.946399768516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45983.946399768516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45983.946399768516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45983.946399768516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45983.946399768516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45983.946399768516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45983.946399768516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45983.946399768516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45983.946399768516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45983.946399768516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45983.946399768516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45983.946399768516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45983.946399768516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45983.946399768516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45983.946399768516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45983.946399768516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45983.946399768516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45983.946399768516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45983.946399768516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45983.946399768516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45983.946399768516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45983.946399768516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45983.946399768516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45983.946399768516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45983.946399768516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45983.946399768516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45983.946399768516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45983.946399768516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45983.946399768516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45983.946399768516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45983.946399768516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45983.946399768516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45983.946399768516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45983.946399768516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45983.946399768516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45983.946399768516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45983.946399768516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45983.946399768516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45983.946399768516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45983.946399768516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45983.946399768516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45983.946399768516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45983.946399768516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45983.946399768516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45983.946399768516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45983.946399768516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45983.946399768516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45983.946399768516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45983.946399768516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45983.946399768516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45983.946399768516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45983.946399768516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45983.946399768516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45983.946399768516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45983.946399768516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45983.946399768516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45983.946399768516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45983.946399768516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45983.946399768516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45983.946399768516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45983.946399768516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45983.946399768516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45983.946399768516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45983.946399768516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45983.946399768516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45983.946399768516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45983.946399768516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45983.946399768516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45983.946399768516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45983.946399768516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45983.946399768516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45983.946399768516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45983.946399768516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45983.946399768516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45983.946399768516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45983.946399768516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45983.946399768516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45983.946399768516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45983.946399768516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45983.946399768516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45983.946399768516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45983.946399768516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45983.946399768516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45983.946399768516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45983.946399768516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45983.946399768516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45983.946399768516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45983.946399768516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45983.946399768516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45983.946399768516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45983.946399768516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45983.946399768516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45983.946399768516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45983.946399768516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45983.946399768516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45983.946399768516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45983.946399768516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45983.946399768516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45983.946399768516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45983.946399768516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45983.946399768516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45983.946399768516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45983.946399768516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45983.946399768516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45983.946399768516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45983.946399768516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45983.946399768516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45983.946399768516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45983.946399768516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45983.946399768516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45983.946399768516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45983.946399768516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45983.946399768516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45983.946399768516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45983.946399768516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45983.946399768516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45983.946399768516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45983.946399768516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45983.946399768516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45983.946399768516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45983.946399768516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45983.946399768516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45983.946399768516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45983.946399768516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45983.946399768516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45983.946399768516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45983.946399768516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45983.946399768516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45983.946399768516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45983.946399768516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45983.946399768516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45983.946399768516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45983.946399768516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45983.946399768516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45983.946399768516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45983.946399768516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45983.946399768516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45983.946399768516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45983.946399768516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45983.946399768516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45983.946399768516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45983.946399768516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45983.946399768516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45983.946399768516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45983.946399768516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45983.946399768516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45983.946399768516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45983.946399768516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45983.946399768516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45983.946399768516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45983.946399768516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45983.946399768516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45983.946399768516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45983.946399768516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45983.946399768516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45983.946399768516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45983.946399768516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45983.946399768516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45983.946399768516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45983.946399768516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45983.946399768516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45983.946399768516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45983.946399768516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45983.946399768516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45983.946399768516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45983.946399768516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45983.946399768516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45983.946399768516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45983.946399768516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45983.946399768516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45983.946399768516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45983.946399768516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45983.946399768516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45983.946399768516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45983.946399768516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45983.946399768516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45983.946399768516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45983.946399768516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45983.946399768516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45983.946399768516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45983.946399768516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45983.946399768516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45983.946399768516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45983.946399768516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45983.946399768516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45983.946399768516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45983.946399768516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45983.946399768516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45983.946399768516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45983.946399768516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45983.946399768516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45983.946399768516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45983.946399768516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45983.946399768516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45983.946399768516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45983.946399768516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45983.946399768516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45983.946399768516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45983.946399768516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45983.946399768516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45983.946399768516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45983.946399768516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45983.946399768516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45983.946399768516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45983.946399768516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45983.946399768516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45983.946399768516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45983.946399768516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45983.946399768516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45983.946399768516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45983.946399768516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45983.946399768516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45983.946399768516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45983.946399768516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45983.946399768516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45983.946399768516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45983.946399768516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45983.946399768516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45983.946399768516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45983.946399768516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45983.946399768516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45983.946399768516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45983.946399768516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45983.946399768516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45983.946399768516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45983.946399768516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45983.946399768516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45983.946399768516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45983.946399768516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45983.946399768516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45983.946399768516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45983.946399768516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45983.946399768516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45983.946399768516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45983.946399768516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45983.946399768516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45983.946399768516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45983.946399768516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45983.946399768516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45983.946399768516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45983.946399768516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45983.946399768516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45983.946399768516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45983.946399768516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45983.946399768516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45983.946399768516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45983.946399768516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45983.946399768516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45983.946399768516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45983.946399768516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45983.946399768516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45983.946399768516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45983.946399768516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45983.946399768516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45983.946399768516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45983.946399768516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45983.946399768516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45983.946399768516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45983.946399768516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45983.946399768516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45983.946399768516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45983.946399768516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45983.946399768516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45983.946399768516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45983.946399768516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45983.946399768516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45983.946399768516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45983.946399768516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45983.946399768516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45983.946399768516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45983.946399768516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45983.946399768516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45983.946399768516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45983.946399768516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45983.946399768516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45983.946399768516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45983.946399768516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45983.946399768516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45983.946399768516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45983.946399768516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45983.946399768516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45983.946399768516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45983.946399768516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45983.946399768516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45983.946399768516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45983.946399768516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45983.946399768516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45983.946399768516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45983.946399768516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45983.946399768516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45983.946399768516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45983.946399768516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45983.946399768516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45983.946399768516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45983.946399768516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45983.946399768516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45983.946399768516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45983.946399768516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45983.946399768516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45983.946399768516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45983.946399768516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45983.946399768516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45983.946399768516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45983.946399768516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45983.946399768516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45983.946399768516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45983.946399768516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45983.946399768516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45983.946399768516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45983.946399768516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45983.946399768516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45983.946399768516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45983.946399768516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45983.946399768516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45983.946399768516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45983.946399768516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45983.946399768516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45983.946399768516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45983.946399768516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45983.946399768516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45983.946399768516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45983.946399768516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45983.946399768516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45983.946399768516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45983.946399768516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45983.946399768516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45983.946399768516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45983.946399768516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45983.946399768516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45983.946399768516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45983.946399768516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45983.946399768516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45983.946399768516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45983.946399768516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45983.946399768516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45983.946399768516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45983.946399768516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45983.946399768516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45983.946399768516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45983.946399768516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45983.946399768516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45983.946399768516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45983.946399768516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45983.946399768516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45983.946399768516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45983.946399768516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45983.946399768516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45983.946399768516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45983.946399768516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45983.946399768516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45983.946399768516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45983.946399768516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45983.946399768516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45983.946399768516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45983.946399768516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45983.946399768516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45983.946399768516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45983.946399768516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45983.946399768516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45983.946399768516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45983.946399768516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45983.946399768516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45983.946399768516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45983.946399768516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45983.946399768516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45983.946399768516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45983.946399768516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45983.946399768516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45983.946399768516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45983.946399768516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45983.946399768516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45983.946399768516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45983.946399768516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45983.946399768516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45983.946399768516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45983.946399768516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45983.946399768516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45983.946399768516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45983.946399768516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45983.946399768516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45983.946399768516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45983.946399768516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45983.946399768516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45983.946399768516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45983.946399768516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45983.946399768516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45983.946399768516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45983.946399768516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45983.946399768516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45983.946399768516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45983.946399768516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45983.946399768516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45983.946399768516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45983.946399768516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45983.946399768516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45983.946399768516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45983.946399768516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45983.946399768516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45983.946399768516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45983.946399768516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45983.946399768516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45983.946399768516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45983.946399768516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45983.946399768516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45983.946399768516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45983.946399768516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45983.946399768516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45983.946399768516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45983.946399768516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45983.946399768516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45983.946399768516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45983.946399768516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45983.946399768516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45983.946399768516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45983.946399768516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45983.946399768516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45983.946399768516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45983.946399768516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45983.946399768516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45983.946399768516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45983.946399768516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45983.946399768516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45983.946399768516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45983.946399768516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45983.946399768516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45983.946399768516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45983.946399768516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45983.946399768516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45983.946399768516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45983.946399768516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45983.946399768516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45983.946399768516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45983.946399768516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45983.946399768516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45983.946399768516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45983.946399768516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45983.946399768516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45983.946399768516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45983.946399768516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45983.946399768516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45983.946399768516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45983.946399768516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45983.946399768516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45983.946399768516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45983.946399768516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45983.946399768516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45983.946399768516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45983.946399768516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45983.946399768516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45983.946399768516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45983.946399768516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45983.946399768516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45983.946399768516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45983.946399768516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45983.946399768516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45983.946399768516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45983.946399768516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45983.946399768516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45983.946399768516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45983.946399768516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45983.946399768516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45983.946399768516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45983.946399768516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45983.946399768516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45983.946399768516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45983.946399768516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45983.946399768516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45983.946399768516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45983.946399768516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45983.946399768516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45983.946399768516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45983.946399768516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45983.946399768516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45983.946399768516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45983.946399768516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45983.946399768516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45983.946399768516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45983.946399768516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45983.946399768516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45983.946399768516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45983.946399768516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45983.946399768516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45983.946399768516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45983.946399768516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45983.946399768516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45983.946399768516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45983.946399768516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45983.946399768516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45983.946399768516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45983.946399768516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45983.946399768516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45983.946399768516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45983.946399768516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45983.946399768516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45983.946399768516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45983.946399768516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45983.946399768516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45983.946399768516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45983.946399768516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45983.946399768516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45983.946399768516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45983.946399768516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45983.946399768516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45983.946399768516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45983.946399768516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45983.946399768516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45983.946399768516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45983.946399768516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45983.946399768516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45983.946399768516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45983.946399768516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45983.946399768516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45983.946399768516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45983.946399768516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45983.946399768516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45983.946399768516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45983.946399768516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45983.946399768516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45983.946399768516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45983.946399768516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45983.946399768516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45983.946399768516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45983.946399768516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45983.946399768516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45983.946399768516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45983.946399768516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45983.946399768516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45983.946399768516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45983.946399768516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45983.946399768516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45983.946399768516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45983.946399768516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45983.946399768516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45983.946399768516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45983.946399768516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45983.946399768516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45983.946399768516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45983.946399768516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45983.946399768516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45983.946399768516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45983.946399768516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45983.946399768516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45983.946399768516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45983.946399768516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45983.946399768516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45983.946399768516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45983.946399768516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45983.946399768516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45983.946399768516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45983.946399768516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45983.946399768516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45983.946399768516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45983.946399768516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45983.946399768516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45983.946399768516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45983.946399768516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45983.946399768516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45983.946399768516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45983.946399768516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45983.946399768516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45983.946399768516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45983.946399768516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45983.946399768516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45983.946399768516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45983.946399768516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45983.946399768516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45983.946399768516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45983.946399768516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45983.946399768516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45983.946399768516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45983.946399768516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45983.946399768516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45983.946399768516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45983.946399768516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45983.946399768516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45983.946399768516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45983.946399768516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45983.946399768516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45983.946399768516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45983.946399768516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45983.946399768516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45983.946399768516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45983.946399768516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45983.946399768516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45983.946399768516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45983.946399768516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45983.946399768516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45983.946399768516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45983.946399768516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45983.946399768516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45983.946399768516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45983.946399768516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45983.946399768516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280.46568217591994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0.20688587962649763</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8.6538657407800201E-2</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1.950162036519032E-2</v>
      </c>
      <c r="H5" s="95">
        <v>45983.927361111113</v>
      </c>
      <c r="I5" s="113" t="str">
        <f>IFERROR(VLOOKUP(D5,DB!A:F,6,0),"")</f>
        <v>SCECO</v>
      </c>
      <c r="J5" s="113" t="str">
        <f>IFERROR(VLOOKUP(D5,DB!A:G,7,0),"")</f>
        <v>Dead</v>
      </c>
      <c r="K5" s="97" t="s">
        <v>39116</v>
      </c>
      <c r="L5" s="91" t="str">
        <f>IFERROR(VLOOKUP(D5,DB!A:I,9,0),"")</f>
        <v>Latis</v>
      </c>
    </row>
    <row r="6" spans="1:16" ht="15" customHeight="1">
      <c r="A6" s="95" t="s">
        <v>39117</v>
      </c>
      <c r="B6" s="113" t="str">
        <f>IFERROR(VLOOKUP(D6,DB!A:K,11,0),"")</f>
        <v>R4</v>
      </c>
      <c r="C6" s="93">
        <v>1</v>
      </c>
      <c r="D6" s="91" t="s">
        <v>35722</v>
      </c>
      <c r="E6" s="94" t="s">
        <v>39021</v>
      </c>
      <c r="F6" s="156">
        <v>45983.939108796294</v>
      </c>
      <c r="G6" s="96">
        <f ca="1">IFERROR(NOW()-F6,"")</f>
        <v>7.2909722221083939E-3</v>
      </c>
      <c r="H6" s="95">
        <v>45983.70952546296</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c r="E7" s="94"/>
      <c r="F7" s="95"/>
      <c r="G7" s="96">
        <f ca="1">IFERROR(NOW()-F7,"")</f>
        <v>45983.946399768516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45983.946399768516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45983.946399768516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45983.946399768516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45983.946399768516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45983.946399768516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45983.946399768516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45983.946399768516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45983.946399768516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45983.946399768516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45983.946399768516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45983.946399768516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45983.946399768516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45983.946399768516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45983.946399768516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45983.946399768516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45983.946399768516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45983.946399768516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45983.946399768516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45983.946399768516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45983.946399768516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45983.946399768516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45983.946399768516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45983.946399768516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45983.946399768516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45983.946399768516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45983.946399768516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45983.946399768516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45983.946399768516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45983.946399768516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45983.946399768516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45983.946399768516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45983.946399768516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45983.946399768516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45983.946399768516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45983.946399768516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45983.946399768516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45983.946399768516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45983.946399768516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45983.946399768516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45983.946399768516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45983.946399768516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45983.946399768516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45983.946399768516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45983.946399768516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45983.946399768516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45983.946399768516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45983.946399768516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45983.946399768516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45983.946399768516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45983.946399768516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45983.946399768516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45983.946399768516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45983.946399768516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45983.946399768516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45983.946399768516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45983.946399768516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45983.946399768516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45983.946399768516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45983.946399768516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45983.946399768516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45983.946399768516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45983.946399768516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45983.946399768516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45983.946399768516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45983.946399768516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45983.946399768516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45983.946399768516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45983.946399768516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45983.946399768516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45983.946399768516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45983.946399768516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45983.946399768516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45983.946399768516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45983.946399768516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45983.946399768516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45983.946399768516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45983.946399768516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45983.946399768516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45983.946399768516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45983.946399768516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45983.946399768516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45983.946399768516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45983.946399768516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45983.946399768516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45983.946399768516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45983.946399768516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45983.946399768516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45983.946399768516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45983.946399768516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45983.946399768516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45983.946399768516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45983.946399768516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45983.946399768516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45983.946399768516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45983.946399768516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45983.946399768516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45983.946399768516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45983.946399768516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45983.946399768516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45983.946399768516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45983.946399768516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45983.946399768516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45983.946399768516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45983.946399768516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45983.946399768516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45983.946399768516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45983.946399768516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45983.946399768516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45983.946399768516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45983.946399768516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45983.946399768516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45983.946399768516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45983.946399768516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45983.946399768516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45983.946399768516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45983.946399768516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45983.946399768516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45983.946399768516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45983.946399768516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45983.946399768516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45983.946399768516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45983.946399768516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45983.946399768516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45983.946399768516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45983.946399768516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45983.946399768516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45983.946399768516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45983.946399768516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45983.946399768516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45983.946399768516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45983.946399768516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45983.946399768516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45983.946399768516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45983.946399768516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45983.946399768516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45983.946399768516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45983.946399768516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45983.946399768516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45983.946399768516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45983.946399768516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45983.946399768516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45983.946399768516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45983.946399768516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45983.946399768516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45983.946399768516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45983.946399768516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45983.946399768516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45983.946399768516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45983.946399768516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45983.946399768516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45983.946399768516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45983.946399768516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45983.946399768516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45983.946399768516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45983.946399768516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45983.946399768516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45983.946399768516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45983.946399768516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45983.946399768516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45983.946399768516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45983.946399768516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45983.946399768516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45983.946399768516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45983.946399768516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45983.946399768516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45983.946399768516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45983.946399768516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45983.946399768516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45983.946399768516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45983.946399768516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45983.946399768516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45983.946399768516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45983.946399768516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45983.946399768516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45983.946399768516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45983.946399768516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45983.946399768516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45983.946399768516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45983.946399768516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45983.946399768516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45983.946399768516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45983.946399768516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45983.946399768516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45983.946399768516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45983.946399768516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45983.946399768516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45983.946399768516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45983.946399768516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45983.946399768516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45983.946399768516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45983.946399768516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45983.946399768516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45983.946399768516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45983.946399768516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45983.946399768516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45983.946399768516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45983.946399768516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45983.946399768516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45983.946399768516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45983.946399768516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45983.946399768516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45983.946399768516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45983.946399768516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45983.946399768516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45983.946399768516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45983.946399768516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45983.946399768516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45983.946399768516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45983.946399768516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45983.946399768516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45983.946399768516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45983.946399768516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45983.946399768516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45983.946399768516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45983.946399768516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45983.946399768516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45983.946399768516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45983.946399768516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45983.946399768516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45983.946399768516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45983.946399768516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45983.946399768516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45983.946399768516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45983.946399768516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45983.946399768516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45983.946399768516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45983.946399768516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45983.946399768516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45983.946399768516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45983.946399768516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45983.946399768516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45983.946399768516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45983.946399768516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45983.946399768516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45983.946399768516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45983.946399768516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45983.946399768516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45983.946399768516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45983.946399768516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45983.946399768516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45983.946399768516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45983.946399768516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45983.946399768516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45983.946399768516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45983.946399768516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45983.946399768516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45983.946399768516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45983.946399768516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45983.946399768516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45983.946399768516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45983.946399768516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45983.946399768516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45983.946399768516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45983.946399768516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45983.946399768516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45983.946399768516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45983.946399768516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45983.946399768516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45983.946399768516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45983.946399768516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45983.946399768516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45983.946399768516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45983.946399768516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45983.946399768516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45983.946399768516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45983.946399768516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45983.946399768516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45983.946399768516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45983.946399768516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45983.946399768516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45983.946399768516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45983.946399768516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45983.946399768516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45983.946399768516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45983.946399768516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45983.946399768516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45983.946399768516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45983.946399768516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45983.946399768516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45983.946399768516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45983.946399768516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45983.946399768516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45983.946399768516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45983.946399768516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45983.946399768516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45983.946399768516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45983.946399768516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45983.946399768516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45983.946399768516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45983.946399768516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45983.946399768516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45983.946399768516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45983.946399768516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45983.946399768516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45983.946399768516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45983.946399768516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45983.946399768516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45983.946399768516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45983.946399768516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45983.946399768516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45983.946399768516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45983.946399768516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45983.946399768516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45983.946399768516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45983.946399768516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45983.946399768516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45983.946399768516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45983.946399768516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45983.946399768516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45983.946399768516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45983.946399768516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45983.946399768516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45983.946399768516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45983.946399768516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45983.946399768516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45983.946399768516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45983.946399768516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45983.946399768516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45983.946399768516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45983.946399768516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45983.946399768516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45983.946399768516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45983.946399768516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45983.946399768516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45983.946399768516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45983.946399768516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45983.946399768516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45983.946399768516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45983.946399768516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45983.946399768516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45983.946399768516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45983.946399768516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45983.946399768516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45983.946399768516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45983.946399768516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45983.946399768516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45983.946399768516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45983.946399768516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45983.946399768516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45983.946399768516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45983.946399768516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45983.946399768516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45983.946399768516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45983.946399768516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45983.946399768516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45983.946399768516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45983.946399768516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45983.946399768516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45983.946399768516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45983.946399768516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45983.946399768516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45983.946399768516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45983.946399768516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45983.946399768516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45983.946399768516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45983.946399768516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45983.946399768516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45983.946399768516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45983.946399768516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45983.946399768516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45983.946399768516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45983.946399768516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45983.946399768516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45983.946399768516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45983.946399768516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45983.946399768516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45983.946399768516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45983.946399768516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45983.946399768516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45983.946399768516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45983.946399768516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45983.946399768516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45983.946399768516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45983.946399768516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45983.946399768516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45983.946399768516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45983.946399768516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45983.946399768516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45983.946399768516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45983.946399768516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45983.946399768516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45983.946399768516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45983.946399768516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45983.946399768516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45983.946399768516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45983.946399768516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45983.946399768516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45983.946399768516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45983.946399768516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45983.946399768516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45983.946399768516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45983.946399768516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45983.946399768516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45983.946399768516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45983.946399768516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45983.946399768516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45983.946399768516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45983.946399768516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45983.946399768516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45983.946399768516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45983.946399768516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45983.946399768516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45983.946399768516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45983.946399768516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45983.946399768516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45983.946399768516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45983.946399768516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45983.946399768516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45983.946399768516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45983.946399768516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45983.946399768516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45983.946399768516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45983.946399768516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45983.946399768516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45983.946399768516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45983.946399768516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45983.946399768516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45983.946399768516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45983.946399768516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45983.946399768516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45983.946399768516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45983.946399768516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45983.946399768516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45983.946399768516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45983.946399768516</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92.114339583327819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39104</v>
      </c>
      <c r="F3" s="38">
        <v>45926.188877314817</v>
      </c>
      <c r="G3" s="108">
        <f t="shared" ref="G3" ca="1" si="0">IFERROR(NOW()-F3,"")</f>
        <v>57.757522453699494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39104</v>
      </c>
      <c r="F4" s="110">
        <v>45948.661111111112</v>
      </c>
      <c r="G4" s="111">
        <f t="shared" ref="G4" ca="1" si="1">IFERROR(NOW()-F4,"")</f>
        <v>35.285288657403726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6.4315965277783107</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2.5731011574025615</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15237</v>
      </c>
      <c r="E7" s="109" t="s">
        <v>39021</v>
      </c>
      <c r="F7" s="109" t="s">
        <v>39129</v>
      </c>
      <c r="G7" s="111" t="str">
        <f ca="1">IFERROR(NOW()-F7,"")</f>
        <v/>
      </c>
      <c r="H7" s="128">
        <v>45983.834201388891</v>
      </c>
      <c r="I7" s="109" t="str">
        <f>IFERROR(VLOOKUP(D7,DB!A:F,6,0),"")</f>
        <v>SCECO</v>
      </c>
      <c r="J7" s="109" t="str">
        <f>IFERROR(VLOOKUP(D7,DB!A:G,7,0),"")</f>
        <v>Dead</v>
      </c>
      <c r="K7" s="109" t="s">
        <v>39130</v>
      </c>
      <c r="L7" s="109" t="str">
        <f>IFERROR(VLOOKUP(D7,DB!A:I,9,0),"")</f>
        <v>Latis</v>
      </c>
    </row>
    <row r="8" spans="1:13">
      <c r="A8" s="109"/>
      <c r="B8" s="109" t="str">
        <f>IFERROR(VLOOKUP(D8,DB!A:K,11,0),"")</f>
        <v/>
      </c>
      <c r="C8" s="109"/>
      <c r="D8" s="109"/>
      <c r="E8" s="109"/>
      <c r="F8" s="109"/>
      <c r="G8" s="111">
        <f ca="1">IFERROR(NOW()-F8,"")</f>
        <v>45983.946399768516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45983.946399768516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45983.946399768516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45983.946399768516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45983.946399768516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45983.946399768516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45983.946399768516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45983.946399768516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45983.946399768516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45983.946399768516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45983.946399768516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45983.946399768516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45983.946399768516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45983.946399768516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45983.946399768516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45983.946399768516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45983.946399768516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45983.946399768516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45983.946399768516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45983.946399768516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45983.946399768516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45983.946399768516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45983.946399768516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45983.946399768516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45983.946399768516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45983.946399768516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45983.946399768516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45983.946399768516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45983.946399768516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45983.946399768516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45983.946399768516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45983.946399768516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45983.946399768516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45983.946399768516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45983.946399768516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45983.946399768516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45983.946399768516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45983.946399768516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45983.946399768516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45983.946399768516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45983.946399768516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45983.946399768516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45983.946399768516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45983.946399768516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45983.946399768516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45983.946399768516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45983.946399768516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45983.946399768516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45983.946399768516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45983.946399768516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45983.946399768516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45983.946399768516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45983.946399768516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45983.946399768516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45983.946399768516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45983.946399768516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45983.946399768516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45983.946399768516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45983.946399768516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45983.946399768516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45983.946399768516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45983.946399768516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45983.946399768516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45983.946399768516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45983.946399768516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45983.946399768516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45983.946399768516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45983.946399768516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45983.946399768516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45983.946399768516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45983.946399768516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45983.946399768516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45983.946399768516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45983.946399768516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45983.946399768516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45983.946399768516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45983.946399768516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2</v>
      </c>
      <c r="D2" s="151" t="s">
        <v>38968</v>
      </c>
      <c r="E2" s="109" t="s">
        <v>39021</v>
      </c>
      <c r="F2" s="121">
        <v>45983.943680555552</v>
      </c>
      <c r="G2" s="104">
        <f t="shared" ref="G2:G12" ca="1" si="0">IFERROR(NOW()-F2,"-")</f>
        <v>2.7192129637114704E-3</v>
      </c>
      <c r="H2" s="121">
        <v>45983.922696759262</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45983.946399768516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45983.946399768516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45983.946399768516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45983.946399768516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45983.946399768516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45983.946399768516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45983.946399768516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45983.946399768516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45983.946399768516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45983.946399768516</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45983.946399768516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45983.946399768516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45983.946399768516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45983.946399768516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45983.946399768516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45983.946399768516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45983.946399768516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45983.946399768516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45983.946399768516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45983.946399768516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45983.946399768516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45983.946399768516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45983.946399768516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45983.946399768516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45983.946399768516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45983.946399768516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45983.946399768516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45983.946399768516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45983.946399768516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45983.946399768516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45983.946399768516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45983.946399768516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45983.946399768516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45983.946399768516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45983.946399768516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45983.946399768516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45983.946399768516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45983.946399768516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45983.946399768516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45983.946399768516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45983.946399768516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45983.946399768516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45983.946399768516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45983.946399768516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45983.946399768516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45983.946399768516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45983.946399768516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45983.946399768516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45983.946399768516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45983.946399768516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45983.946399768516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45983.946399768516</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45983.946399768516</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45983.946399768516</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45983.946399768516</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45983.946399768516</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45983.946399768516</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45983.946399768516</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45983.946399768516</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2025-11-22T19:43:36Z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