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02" documentId="13_ncr:1_{F6CB121F-512D-4AA6-A0C1-0FB36C537598}" xr6:coauthVersionLast="47" xr6:coauthVersionMax="47" xr10:uidLastSave="{4A24F5F8-9499-43E0-8C66-BEF98D59B81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<sst xmlns="http://schemas.openxmlformats.org/spreadsheetml/2006/main" count="179021" uniqueCount="39103">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</sst>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292.1657396990704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11.67075127314456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9.5230439808801748E-2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45955.114165624997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45955.114165624997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45955.114165624997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45955.114165624997</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45955.114165624997</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45955.114165624997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45955.114165624997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45955.114165624997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45955.114165624997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45955.114165624997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45955.114165624997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45955.114165624997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45955.114165624997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45955.114165624997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45955.114165624997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45955.114165624997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45955.114165624997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45955.114165624997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45955.114165624997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45955.114165624997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45955.114165624997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45955.114165624997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45955.114165624997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45955.114165624997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45955.114165624997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45955.114165624997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45955.114165624997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45955.114165624997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45955.114165624997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45955.114165624997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45955.114165624997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45955.114165624997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45955.114165624997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45955.114165624997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45955.114165624997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45955.114165624997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45955.114165624997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45955.114165624997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45955.114165624997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45955.114165624997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45955.114165624997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45955.114165624997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45955.114165624997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45955.114165624997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45955.114165624997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45955.114165624997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45955.114165624997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45955.114165624997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45955.114165624997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45955.114165624997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45955.114165624997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45955.114165624997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45955.114165624997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45955.114165624997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45955.114165624997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45955.114165624997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45955.114165624997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45955.114165624997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45955.114165624997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45955.114165624997</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45955.114165624997</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130.11432766203507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10.618390162031574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45955.114165624997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45955.114165624997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45955.114165624997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45955.114165624997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45955.114165624997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45955.114165624997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45955.114165624997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45955.114165624997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45955.114165624997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45955.114165624997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45955.114165624997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45955.114165624997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45955.114165624997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45955.114165624997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45955.114165624997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45955.114165624997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45955.114165624997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45955.114165624997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45955.114165624997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45955.114165624997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45955.114165624997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45955.114165624997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45955.114165624997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45955.114165624997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45955.114165624997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45955.114165624997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45955.114165624997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45955.114165624997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45955.114165624997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45955.114165624997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45955.114165624997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45955.114165624997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45955.114165624997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45955.114165624997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45955.114165624997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45955.114165624997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45955.114165624997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45955.114165624997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45955.114165624997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45955.114165624997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45955.114165624997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45955.114165624997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45955.114165624997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45955.114165624997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45955.114165624997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45955.114165624997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45955.114165624997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45955.114165624997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45955.114165624997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45955.114165624997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45955.114165624997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45955.114165624997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45955.114165624997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45955.114165624997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45955.114165624997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45955.114165624997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45955.114165624997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45955.114165624997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45955.114165624997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45955.114165624997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45955.114165624997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45955.114165624997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45955.114165624997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45955.114165624997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45955.114165624997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45955.114165624997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45955.114165624997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45955.114165624997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45955.114165624997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45955.114165624997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45955.114165624997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45955.114165624997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45955.114165624997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45955.114165624997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45955.114165624997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45955.114165624997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45955.114165624997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45955.114165624997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45955.114165624997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45955.114165624997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45955.114165624997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45955.114165624997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45955.114165624997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45955.114165624997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45955.114165624997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45955.114165624997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45955.114165624997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45955.114165624997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45955.114165624997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45955.114165624997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45955.114165624997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45955.114165624997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45955.114165624997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45955.114165624997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45955.114165624997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45955.114165624997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45955.114165624997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45955.114165624997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45955.114165624997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45955.114165624997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45955.114165624997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45955.114165624997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45955.114165624997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45955.114165624997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45955.114165624997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45955.114165624997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45955.114165624997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45955.114165624997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45955.114165624997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45955.114165624997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45955.114165624997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45955.114165624997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45955.114165624997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45955.114165624997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45955.114165624997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45955.114165624997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45955.114165624997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45955.114165624997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45955.114165624997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45955.114165624997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45955.114165624997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45955.114165624997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45955.114165624997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45955.114165624997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45955.114165624997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45955.114165624997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45955.114165624997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45955.114165624997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45955.114165624997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45955.114165624997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45955.114165624997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45955.114165624997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45955.114165624997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45955.114165624997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45955.114165624997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45955.114165624997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45955.114165624997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45955.114165624997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45955.114165624997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45955.114165624997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45955.114165624997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45955.114165624997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45955.114165624997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45955.114165624997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45955.114165624997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45955.114165624997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45955.114165624997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45955.114165624997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45955.114165624997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45955.114165624997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45955.114165624997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45955.114165624997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45955.114165624997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45955.114165624997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45955.114165624997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45955.114165624997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45955.114165624997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45955.114165624997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45955.114165624997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45955.114165624997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45955.114165624997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45955.114165624997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45955.114165624997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45955.114165624997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45955.114165624997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45955.114165624997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45955.114165624997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45955.114165624997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45955.114165624997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45955.114165624997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45955.114165624997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45955.114165624997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45955.114165624997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45955.114165624997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45955.114165624997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45955.114165624997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45955.114165624997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45955.114165624997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45955.114165624997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45955.114165624997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45955.114165624997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45955.114165624997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45955.114165624997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45955.114165624997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45955.114165624997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45955.114165624997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45955.114165624997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45955.114165624997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45955.114165624997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45955.114165624997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45955.114165624997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45955.114165624997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45955.114165624997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45955.114165624997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45955.114165624997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45955.114165624997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45955.114165624997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45955.114165624997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45955.114165624997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45955.114165624997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45955.114165624997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45955.114165624997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45955.114165624997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45955.114165624997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45955.114165624997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45955.114165624997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45955.114165624997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45955.114165624997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45955.114165624997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45955.114165624997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45955.114165624997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45955.114165624997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45955.114165624997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45955.114165624997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45955.114165624997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45955.114165624997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45955.114165624997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45955.114165624997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45955.114165624997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45955.114165624997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45955.114165624997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45955.114165624997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45955.114165624997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45955.114165624997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45955.114165624997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45955.114165624997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45955.114165624997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45955.114165624997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45955.114165624997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45955.114165624997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45955.114165624997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45955.114165624997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45955.114165624997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45955.114165624997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45955.114165624997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45955.114165624997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45955.114165624997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45955.114165624997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45955.114165624997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45955.114165624997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45955.114165624997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45955.114165624997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45955.114165624997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45955.114165624997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45955.114165624997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45955.114165624997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45955.114165624997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45955.114165624997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45955.114165624997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45955.114165624997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45955.114165624997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45955.114165624997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45955.114165624997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45955.114165624997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45955.114165624997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45955.114165624997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45955.114165624997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45955.114165624997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45955.114165624997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45955.114165624997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45955.114165624997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45955.114165624997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45955.114165624997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45955.114165624997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45955.114165624997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45955.114165624997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45955.114165624997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45955.114165624997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45955.114165624997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45955.114165624997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45955.114165624997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45955.114165624997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45955.114165624997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45955.114165624997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45955.114165624997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45955.114165624997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45955.114165624997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45955.114165624997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45955.114165624997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45955.114165624997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45955.114165624997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45955.114165624997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45955.114165624997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45955.114165624997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45955.114165624997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45955.114165624997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45955.114165624997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45955.114165624997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45955.114165624997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45955.114165624997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45955.114165624997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45955.114165624997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45955.114165624997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45955.114165624997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45955.114165624997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45955.114165624997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45955.114165624997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45955.114165624997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45955.114165624997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45955.114165624997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45955.114165624997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45955.114165624997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45955.114165624997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45955.114165624997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45955.114165624997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45955.114165624997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45955.114165624997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45955.114165624997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45955.114165624997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45955.114165624997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45955.114165624997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45955.114165624997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45955.114165624997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45955.114165624997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45955.114165624997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45955.114165624997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45955.114165624997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45955.114165624997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45955.114165624997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45955.114165624997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45955.114165624997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45955.114165624997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45955.114165624997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45955.114165624997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45955.114165624997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45955.114165624997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45955.114165624997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45955.114165624997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45955.114165624997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45955.114165624997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45955.114165624997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45955.114165624997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45955.114165624997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45955.114165624997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45955.114165624997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45955.114165624997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45955.114165624997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45955.114165624997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45955.114165624997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45955.114165624997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45955.114165624997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45955.114165624997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45955.114165624997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45955.114165624997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45955.114165624997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45955.114165624997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45955.114165624997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45955.114165624997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45955.114165624997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45955.114165624997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45955.114165624997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45955.114165624997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45955.114165624997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45955.114165624997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45955.114165624997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45955.114165624997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45955.114165624997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45955.114165624997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45955.114165624997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45955.114165624997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45955.114165624997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45955.114165624997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45955.114165624997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45955.114165624997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45955.114165624997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45955.114165624997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45955.114165624997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45955.114165624997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45955.114165624997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45955.114165624997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45955.114165624997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45955.114165624997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45955.114165624997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45955.114165624997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45955.114165624997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45955.114165624997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45955.114165624997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45955.114165624997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45955.114165624997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45955.114165624997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45955.114165624997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45955.114165624997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45955.114165624997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45955.114165624997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45955.114165624997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45955.114165624997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45955.114165624997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45955.114165624997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45955.114165624997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45955.114165624997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45955.114165624997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45955.114165624997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45955.114165624997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45955.114165624997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45955.114165624997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45955.114165624997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45955.114165624997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45955.114165624997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45955.114165624997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45955.114165624997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45955.114165624997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45955.114165624997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45955.114165624997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45955.114165624997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45955.114165624997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45955.114165624997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45955.114165624997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45955.114165624997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45955.114165624997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45955.114165624997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45955.114165624997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45955.114165624997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45955.114165624997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45955.114165624997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45955.114165624997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45955.114165624997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45955.114165624997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45955.114165624997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45955.114165624997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45955.114165624997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45955.114165624997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45955.114165624997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45955.114165624997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45955.114165624997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45955.114165624997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45955.114165624997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45955.114165624997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45955.114165624997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45955.114165624997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45955.114165624997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45955.114165624997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45955.114165624997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45955.114165624997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45955.114165624997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45955.114165624997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45955.114165624997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45955.114165624997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45955.114165624997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45955.114165624997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45955.114165624997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45955.114165624997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45955.114165624997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45955.114165624997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45955.114165624997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45955.114165624997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45955.114165624997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45955.114165624997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45955.114165624997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45955.114165624997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45955.114165624997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45955.114165624997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45955.114165624997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45955.114165624997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45955.114165624997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45955.114165624997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45955.114165624997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45955.114165624997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45955.114165624997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45955.114165624997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45955.114165624997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45955.114165624997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45955.114165624997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45955.114165624997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45955.114165624997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45955.114165624997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45955.114165624997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45955.114165624997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45955.114165624997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45955.114165624997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45955.114165624997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45955.114165624997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45955.114165624997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45955.114165624997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45955.114165624997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45955.114165624997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45955.114165624997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45955.114165624997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45955.114165624997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45955.114165624997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45955.114165624997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45955.114165624997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45955.114165624997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45955.114165624997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45955.114165624997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45955.114165624997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45955.114165624997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45955.114165624997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45955.114165624997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45955.114165624997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45955.114165624997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45955.114165624997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45955.114165624997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45955.114165624997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45955.114165624997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45955.114165624997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45955.114165624997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45955.114165624997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45955.114165624997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45955.114165624997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45955.114165624997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45955.114165624997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45955.114165624997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45955.114165624997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45955.114165624997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45955.114165624997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45955.114165624997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45955.114165624997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45955.114165624997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45955.114165624997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45955.114165624997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45955.114165624997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45955.114165624997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45955.114165624997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45955.114165624997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45955.114165624997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45955.114165624997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45955.114165624997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45955.114165624997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45955.114165624997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45955.114165624997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45955.114165624997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45955.114165624997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45955.114165624997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45955.114165624997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45955.114165624997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45955.114165624997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45955.114165624997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45955.114165624997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45955.114165624997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45955.114165624997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45955.114165624997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45955.114165624997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45955.114165624997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45955.114165624997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45955.114165624997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45955.114165624997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45955.114165624997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45955.114165624997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45955.114165624997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45955.114165624997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45955.114165624997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45955.114165624997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45955.114165624997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45955.114165624997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45955.114165624997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45955.114165624997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45955.114165624997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45955.114165624997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45955.114165624997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45955.114165624997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45955.114165624997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45955.114165624997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45955.114165624997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45955.114165624997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45955.114165624997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45955.114165624997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45955.114165624997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45955.114165624997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45955.114165624997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45955.114165624997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45955.114165624997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45955.114165624997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45955.114165624997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45955.114165624997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45955.114165624997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45955.114165624997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45955.114165624997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45955.114165624997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45955.114165624997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45955.114165624997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45955.114165624997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45955.114165624997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45955.114165624997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45955.114165624997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45955.114165624997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45955.114165624997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45955.114165624997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45955.114165624997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45955.114165624997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45955.114165624997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45955.114165624997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45955.114165624997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45955.114165624997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45955.114165624997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45955.114165624997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45955.114165624997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45955.114165624997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45955.114165624997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45955.114165624997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45955.114165624997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45955.114165624997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45955.114165624997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45955.114165624997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45955.114165624997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45955.114165624997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45955.114165624997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45955.114165624997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45955.114165624997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45955.114165624997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45955.114165624997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45955.114165624997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45955.114165624997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45955.114165624997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45955.114165624997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45955.114165624997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45955.114165624997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45955.114165624997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45955.114165624997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45955.114165624997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45955.114165624997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45955.114165624997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45955.114165624997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45955.114165624997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45955.114165624997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45955.114165624997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45955.114165624997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45955.114165624997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45955.114165624997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45955.114165624997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45955.114165624997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45955.114165624997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45955.114165624997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45955.114165624997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45955.114165624997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45955.114165624997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45955.114165624997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45955.114165624997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45955.114165624997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45955.114165624997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45955.114165624997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45955.114165624997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45955.114165624997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45955.114165624997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45955.114165624997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45955.114165624997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45955.114165624997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45955.114165624997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45955.114165624997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45955.114165624997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45955.114165624997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45955.114165624997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45955.114165624997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45955.114165624997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45955.114165624997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45955.114165624997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45955.114165624997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45955.114165624997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45955.114165624997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45955.114165624997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45955.114165624997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45955.114165624997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45955.114165624997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45955.114165624997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45955.114165624997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45955.114165624997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45955.114165624997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45955.114165624997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45955.114165624997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45955.114165624997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45955.114165624997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45955.114165624997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45955.114165624997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45955.114165624997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45955.114165624997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45955.114165624997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45955.114165624997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45955.114165624997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45955.114165624997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45955.114165624997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45955.114165624997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45955.114165624997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45955.114165624997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45955.114165624997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45955.114165624997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45955.114165624997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45955.114165624997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45955.114165624997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45955.114165624997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45955.114165624997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45955.114165624997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45955.114165624997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45955.114165624997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45955.114165624997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45955.114165624997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45955.114165624997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45955.114165624997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45955.114165624997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45955.114165624997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45955.114165624997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45955.114165624997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45955.114165624997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45955.114165624997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45955.114165624997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45955.114165624997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45955.114165624997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45955.114165624997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45955.114165624997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45955.114165624997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45955.114165624997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45955.114165624997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45955.114165624997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45955.114165624997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45955.114165624997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45955.114165624997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45955.114165624997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45955.114165624997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45955.114165624997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45955.114165624997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45955.114165624997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45955.114165624997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45955.114165624997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45955.114165624997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45955.114165624997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45955.114165624997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45955.114165624997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45955.114165624997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45955.114165624997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45955.114165624997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45955.114165624997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45955.114165624997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45955.114165624997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45955.114165624997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45955.114165624997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45955.114165624997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45955.114165624997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45955.114165624997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45955.114165624997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45955.114165624997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45955.114165624997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45955.114165624997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45955.114165624997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45955.114165624997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45955.114165624997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45955.114165624997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45955.114165624997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45955.114165624997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45955.114165624997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45955.114165624997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45955.114165624997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45955.114165624997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45955.114165624997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45955.114165624997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45955.114165624997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45955.114165624997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45955.114165624997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45955.114165624997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45955.114165624997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45955.114165624997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45955.114165624997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45955.114165624997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45955.114165624997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45955.114165624997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45955.114165624997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45955.114165624997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45955.114165624997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45955.114165624997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45955.114165624997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45955.114165624997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45955.114165624997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45955.114165624997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45955.114165624997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45955.114165624997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45955.114165624997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45955.114165624997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45955.114165624997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45955.114165624997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45955.114165624997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45955.114165624997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45955.114165624997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45955.114165624997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45955.114165624997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45955.114165624997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45955.114165624997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45955.114165624997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45955.114165624997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45955.114165624997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45955.114165624997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45955.114165624997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45955.114165624997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45955.114165624997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45955.114165624997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45955.114165624997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45955.114165624997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45955.114165624997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45955.114165624997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45955.114165624997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45955.114165624997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45955.114165624997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45955.114165624997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45955.114165624997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45955.114165624997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45955.114165624997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45955.114165624997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45955.114165624997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45955.114165624997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45955.114165624997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45955.114165624997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45955.114165624997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45955.114165624997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45955.114165624997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45955.114165624997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45955.114165624997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45955.114165624997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45955.114165624997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45955.114165624997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45955.114165624997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45955.114165624997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45955.114165624997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45955.114165624997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45955.114165624997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45955.114165624997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45955.114165624997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45955.114165624997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45955.114165624997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45955.114165624997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45955.114165624997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45955.114165624997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45955.114165624997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45955.114165624997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45955.114165624997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45955.114165624997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45955.114165624997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45955.114165624997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45955.114165624997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45955.114165624997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45955.114165624997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45955.114165624997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45955.114165624997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45955.114165624997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45955.114165624997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45955.114165624997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45955.114165624997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45955.114165624997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45955.114165624997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45955.114165624997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45955.114165624997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45955.114165624997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45955.114165624997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45955.114165624997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45955.114165624997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45955.114165624997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45955.114165624997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45955.114165624997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45955.114165624997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45955.114165624997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45955.114165624997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45955.114165624997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45955.114165624997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45955.114165624997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45955.114165624997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45955.114165624997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45955.114165624997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45955.114165624997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45955.114165624997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45955.114165624997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45955.114165624997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45955.114165624997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45955.114165624997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45955.114165624997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45955.114165624997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45955.114165624997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45955.114165624997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45955.114165624997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45955.114165624997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45955.114165624997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45955.114165624997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45955.114165624997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45955.114165624997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45955.114165624997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45955.114165624997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45955.114165624997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45955.114165624997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45955.114165624997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45955.114165624997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45955.114165624997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45955.114165624997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45955.114165624997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45955.114165624997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45955.114165624997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45955.114165624997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45955.114165624997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45955.114165624997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45955.114165624997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45955.114165624997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45955.114165624997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45955.114165624997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45955.114165624997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45955.114165624997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45955.114165624997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45955.114165624997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45955.114165624997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45955.114165624997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45955.114165624997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45955.114165624997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45955.114165624997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45955.114165624997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45955.114165624997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45955.114165624997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45955.114165624997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45955.114165624997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45955.114165624997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45955.114165624997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45955.114165624997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45955.114165624997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45955.114165624997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45955.114165624997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45955.114165624997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45955.114165624997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45955.114165624997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45955.114165624997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45955.114165624997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45955.114165624997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45955.114165624997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45955.114165624997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45955.114165624997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45955.114165624997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45955.114165624997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45955.114165624997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45955.114165624997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45955.114165624997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45955.114165624997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45955.114165624997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45955.114165624997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45955.114165624997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45955.114165624997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45955.114165624997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45955.114165624997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45955.114165624997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45955.114165624997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45955.114165624997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45955.114165624997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45955.114165624997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45955.114165624997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45955.114165624997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45955.114165624997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45955.114165624997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45955.114165624997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45955.114165624997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45955.114165624997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45955.114165624997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45955.114165624997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45955.114165624997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45955.114165624997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45955.114165624997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45955.114165624997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45955.114165624997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45955.114165624997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45955.114165624997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45955.114165624997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45955.114165624997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45955.114165624997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45955.114165624997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45955.114165624997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45955.114165624997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45955.114165624997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45955.114165624997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45955.114165624997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45955.114165624997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45955.114165624997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45955.114165624997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45955.114165624997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45955.114165624997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45955.114165624997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45955.114165624997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45955.114165624997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45955.114165624997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45955.114165624997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45955.114165624997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45955.114165624997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45955.114165624997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45955.114165624997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45955.114165624997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45955.114165624997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45955.114165624997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45955.114165624997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45955.114165624997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45955.114165624997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45955.114165624997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45955.114165624997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45955.114165624997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45955.114165624997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45955.114165624997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45955.114165624997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45955.114165624997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45955.114165624997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45955.114165624997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45955.114165624997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45955.114165624997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45955.114165624997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45955.114165624997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45955.114165624997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45955.114165624997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45955.114165624997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45955.114165624997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45955.114165624997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45955.114165624997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45955.114165624997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45955.114165624997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45955.114165624997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45955.114165624997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45955.114165624997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45955.114165624997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45955.114165624997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45955.114165624997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45955.114165624997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45955.114165624997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45955.114165624997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45955.114165624997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45955.114165624997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45955.114165624997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45955.114165624997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45955.114165624997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45955.114165624997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45955.114165624997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45955.114165624997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45955.114165624997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45955.114165624997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45955.114165624997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45955.114165624997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45955.114165624997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45955.114165624997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45955.114165624997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45955.114165624997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45955.114165624997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45955.114165624997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45955.114165624997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45955.114165624997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45955.114165624997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45955.114165624997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45955.114165624997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45955.114165624997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45955.114165624997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45955.114165624997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45955.114165624997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45955.114165624997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45955.114165624997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45955.114165624997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45955.114165624997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45955.114165624997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45955.114165624997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45955.114165624997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45955.114165624997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45955.114165624997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45955.114165624997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45955.114165624997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45955.114165624997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45955.114165624997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45955.114165624997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45955.114165624997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45955.114165624997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45955.114165624997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45955.114165624997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45955.114165624997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45955.114165624997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45955.114165624997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45955.114165624997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45955.114165624997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45955.114165624997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45955.114165624997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45955.114165624997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45955.114165624997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45955.114165624997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45955.114165624997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45955.114165624997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45955.114165624997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45955.114165624997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45955.114165624997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45955.114165624997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45955.114165624997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45955.114165624997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45955.114165624997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45955.114165624997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45955.114165624997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45955.114165624997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45955.114165624997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45955.114165624997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45955.114165624997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45955.114165624997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45955.114165624997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45955.114165624997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45955.114165624997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45955.114165624997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45955.114165624997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45955.114165624997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45955.114165624997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45955.114165624997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45955.114165624997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45955.114165624997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45955.114165624997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45955.114165624997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45955.114165624997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45955.114165624997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45955.114165624997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45955.114165624997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45955.114165624997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45955.114165624997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45955.114165624997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45955.114165624997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45955.114165624997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45955.114165624997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45955.114165624997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45955.114165624997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45955.114165624997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45955.114165624997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45955.114165624997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45955.114165624997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45955.114165624997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45955.114165624997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45955.114165624997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45955.114165624997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45955.114165624997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45955.114165624997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45955.114165624997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45955.114165624997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45955.114165624997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45955.114165624997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45955.114165624997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45955.114165624997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45955.114165624997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45955.114165624997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45955.114165624997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45955.114165624997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45955.114165624997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45955.114165624997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45955.114165624997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45955.114165624997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45955.114165624997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45955.114165624997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45955.114165624997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45955.114165624997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45955.114165624997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45955.114165624997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45955.114165624997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45955.114165624997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45955.114165624997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45955.114165624997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45955.114165624997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45955.114165624997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45955.114165624997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45955.114165624997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251.63344803240034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1.4794434027717216</v>
      </c>
      <c r="H3" s="124">
        <v>45953.546631944446</v>
      </c>
      <c r="I3" s="120" t="str">
        <f>IFERROR(VLOOKUP(D3,DB!A:F,6,0),"")</f>
        <v>SCECO</v>
      </c>
      <c r="J3" s="120" t="str">
        <f>IFERROR(VLOOKUP(D3,DB!A:G,7,0),"")</f>
        <v>Dead</v>
      </c>
      <c r="K3" s="126" t="s">
        <v>39092</v>
      </c>
      <c r="L3" s="122" t="str">
        <f>IFERROR(VLOOKUP(D3,DB!A:I,9,0),"")</f>
        <v>Latis</v>
      </c>
    </row>
    <row r="4" spans="1:16" ht="40.5" customHeight="1">
      <c r="A4" s="120" t="s">
        <v>39093</v>
      </c>
      <c r="B4" s="120" t="str">
        <f>IFERROR(VLOOKUP(D4,DB!A:K,11,0),"")</f>
        <v>R4</v>
      </c>
      <c r="C4" s="121">
        <v>5</v>
      </c>
      <c r="D4" s="122" t="s">
        <v>23357</v>
      </c>
      <c r="E4" s="99" t="s">
        <v>39081</v>
      </c>
      <c r="F4" s="124">
        <v>45954.955555555556</v>
      </c>
      <c r="G4" s="125">
        <f ca="1">IFERROR(NOW()-F4,"")</f>
        <v>0.15861006944032852</v>
      </c>
      <c r="H4" s="124">
        <v>45954.950370370374</v>
      </c>
      <c r="I4" s="120" t="str">
        <f>IFERROR(VLOOKUP(D4,DB!A:F,6,0),"")</f>
        <v>Generator-DG</v>
      </c>
      <c r="J4" s="120" t="str">
        <f>IFERROR(VLOOKUP(D4,DB!A:G,7,0),"")</f>
        <v>Good</v>
      </c>
      <c r="K4" s="126" t="s">
        <v>39094</v>
      </c>
      <c r="L4" s="122" t="str">
        <f>IFERROR(VLOOKUP(D4,DB!A:I,9,0),"")</f>
        <v>Latis</v>
      </c>
    </row>
    <row r="5" spans="1:16" ht="15" customHeight="1">
      <c r="A5" s="120"/>
      <c r="B5" s="120" t="str">
        <f>IFERROR(VLOOKUP(D5,DB!A:K,11,0),"")</f>
        <v/>
      </c>
      <c r="C5" s="121"/>
      <c r="D5" s="94"/>
      <c r="E5" s="99"/>
      <c r="F5" s="124"/>
      <c r="G5" s="125">
        <f ca="1">IFERROR(NOW()-F5,"")</f>
        <v>45955.114165624997</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45955.114165624997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45955.114165624997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45955.114165624997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45955.114165624997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45955.114165624997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45955.114165624997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45955.114165624997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45955.114165624997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45955.114165624997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45955.114165624997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45955.114165624997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45955.114165624997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45955.114165624997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45955.114165624997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45955.114165624997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45955.114165624997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45955.114165624997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45955.114165624997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45955.114165624997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45955.114165624997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45955.114165624997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45955.114165624997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45955.114165624997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45955.114165624997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45955.114165624997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45955.114165624997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45955.114165624997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45955.114165624997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45955.114165624997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45955.114165624997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45955.114165624997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45955.114165624997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45955.114165624997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45955.114165624997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45955.114165624997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45955.114165624997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45955.114165624997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45955.114165624997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45955.114165624997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45955.114165624997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45955.114165624997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45955.114165624997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45955.114165624997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45955.114165624997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45955.114165624997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45955.114165624997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45955.114165624997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45955.114165624997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45955.114165624997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45955.114165624997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45955.114165624997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45955.114165624997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45955.114165624997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45955.114165624997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45955.114165624997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45955.114165624997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45955.114165624997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45955.114165624997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45955.114165624997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45955.114165624997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45955.114165624997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45955.114165624997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45955.114165624997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45955.114165624997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45955.114165624997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45955.114165624997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45955.114165624997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45955.114165624997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45955.114165624997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45955.114165624997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45955.114165624997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45955.114165624997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45955.114165624997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45955.114165624997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45955.114165624997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45955.114165624997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45955.114165624997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45955.114165624997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45955.114165624997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45955.114165624997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45955.114165624997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45955.114165624997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45955.114165624997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45955.114165624997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45955.114165624997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45955.114165624997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45955.114165624997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45955.114165624997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45955.114165624997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45955.114165624997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45955.114165624997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45955.114165624997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45955.114165624997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45955.114165624997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45955.114165624997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45955.114165624997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45955.114165624997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45955.114165624997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45955.114165624997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45955.114165624997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45955.114165624997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45955.114165624997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45955.114165624997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45955.114165624997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45955.114165624997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45955.114165624997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45955.114165624997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45955.114165624997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45955.114165624997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45955.114165624997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45955.114165624997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45955.114165624997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45955.114165624997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45955.114165624997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45955.114165624997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45955.114165624997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45955.114165624997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45955.114165624997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45955.114165624997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45955.114165624997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45955.114165624997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45955.114165624997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45955.114165624997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45955.114165624997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45955.114165624997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45955.114165624997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45955.114165624997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45955.114165624997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45955.114165624997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45955.114165624997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45955.114165624997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45955.114165624997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45955.114165624997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45955.114165624997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45955.114165624997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45955.114165624997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45955.114165624997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45955.114165624997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45955.114165624997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45955.114165624997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45955.114165624997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45955.114165624997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45955.114165624997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45955.114165624997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45955.114165624997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45955.114165624997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45955.114165624997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45955.114165624997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45955.114165624997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45955.114165624997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45955.114165624997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45955.114165624997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45955.114165624997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45955.114165624997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45955.114165624997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45955.114165624997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45955.114165624997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45955.114165624997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45955.114165624997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45955.114165624997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45955.114165624997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45955.114165624997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45955.114165624997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45955.114165624997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45955.114165624997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45955.114165624997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45955.114165624997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45955.114165624997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45955.114165624997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45955.114165624997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45955.114165624997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45955.114165624997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45955.114165624997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45955.114165624997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45955.114165624997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45955.114165624997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45955.114165624997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45955.114165624997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45955.114165624997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45955.114165624997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45955.114165624997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45955.114165624997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45955.114165624997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45955.114165624997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45955.114165624997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45955.114165624997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45955.114165624997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45955.114165624997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45955.114165624997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45955.114165624997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45955.114165624997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45955.114165624997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45955.114165624997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45955.114165624997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45955.114165624997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45955.114165624997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45955.114165624997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45955.114165624997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45955.114165624997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45955.114165624997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45955.114165624997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45955.114165624997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45955.114165624997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45955.114165624997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45955.114165624997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45955.114165624997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45955.114165624997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45955.114165624997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45955.114165624997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45955.114165624997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45955.114165624997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45955.114165624997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45955.114165624997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45955.114165624997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45955.114165624997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45955.114165624997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45955.114165624997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45955.114165624997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45955.114165624997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45955.114165624997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45955.114165624997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45955.114165624997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45955.114165624997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45955.114165624997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45955.114165624997</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45955.114165624997</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63.28210543980822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28.925288310179894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6.4530545138841262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0.66452430555364117</v>
      </c>
      <c r="H5" s="154">
        <v>45954.369560185187</v>
      </c>
      <c r="I5" s="153" t="str">
        <f>IFERROR(VLOOKUP(D5,DB!A:F,6,0),"")</f>
        <v>SCECO</v>
      </c>
      <c r="J5" s="153" t="str">
        <f>IFERROR(VLOOKUP(D5,DB!A:G,7,0),"")</f>
        <v>Good</v>
      </c>
      <c r="K5" s="153" t="s">
        <v>39102</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45955.114165509258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45955.114165509258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45955.114165509258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45955.114165509258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45955.114165509258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45955.114165509258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45955.114165509258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45955.114165509258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45955.114165509258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45955.114165509258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45955.114165509258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45955.114165509258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45955.114165509258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45955.114165509258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45955.114165509258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45955.114165509258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45955.114165509258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45955.114165509258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45955.114165509258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45955.114165509258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45955.114165509258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45955.114165509258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45955.114165509258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45955.114165509258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45955.114165509258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45955.114165509258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45955.114165509258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45955.114165509258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45955.114165509258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45955.114165509258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45955.114165509258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45955.114165509258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45955.114165509258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45955.114165509258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45955.114165509258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45955.114165509258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45955.114165509258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45955.114165509258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45955.114165509258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45955.114165509258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45955.114165509258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45955.114165509258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45955.114165509258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45955.114165509258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45955.114165509258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45955.114165509258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45955.114165509258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45955.114165509258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45955.114165509258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45955.114165509258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45955.114165509258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45955.114165509258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45955.114165509258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45955.114165509258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45955.114165509258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45955.114165509258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45955.114165509258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45955.114165509258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45955.114165509258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45955.114165509258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45955.114165509258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45955.114165509258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45955.114165509258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45955.114165509258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45955.114165509258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45955.114165509258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45955.114165509258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45955.114165509258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45955.114165509258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45955.114165509258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45955.114165509258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45955.114165509258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45955.114165509258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45955.114165509258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45955.114165509258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45955.114165509258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45955.114165509258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45955.114165509258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45955.114165509258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45955.114165509258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45955.114165509258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45955.114165509258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45955.114165509258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45955.114165509258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45955.114165509258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45955.114165509258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45955.114165509258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45955.114165509258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45955.114165509258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45955.114165509258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45955.114165509258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45955.114165509258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45955.114165509258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45955.114165509258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45955.114165509258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45955.114165509258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45955.114165509258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45955.114165509258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45955.114165509258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45955.114165509258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45955.114165509258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45955.114165509258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45955.114165509258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45955.114165509258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45955.114165509258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45955.114165509258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45955.114165509258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45955.114165509258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45955.114165509258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45955.114165509258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45955.114165509258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45955.114165509258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45955.114165509258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45955.114165509258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45955.114165509258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45955.114165509258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45955.114165509258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45955.114165509258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45955.114165509258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45955.114165509258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45955.114165509258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45955.114165509258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45955.114165509258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45955.114165509258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45955.114165509258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45955.114165509258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45955.114165509258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45955.114165509258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45955.114165509258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45955.114165509258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45955.114165509258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45955.114165509258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45955.114165509258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45955.114165509258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45955.114165509258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45955.114165509258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45955.114165509258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45955.114165509258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45955.114165509258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45955.114165509258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45955.114165509258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45955.114165509258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45955.114165509258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45955.114165509258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45955.114165509258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45955.114165509258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45955.114165509258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45955.114165509258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45955.114165509258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45955.114165509258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45955.114165509258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45955.114165509258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45955.114165509258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45955.114165509258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45955.114165509258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45955.114165509258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45955.114165509258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45955.114165509258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45955.114165509258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45955.114165509258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45955.114165509258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45955.114165509258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45955.114165509258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45955.114165509258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45955.114165509258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45955.114165509258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45955.114165509258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45955.114165509258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45955.114165509258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45955.114165509258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45955.114165509258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45955.114165509258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45955.114165509258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45955.114165509258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45955.114165509258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45955.114165509258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45955.114165509258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45955.114165509258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45955.114165509258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45955.114165509258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45955.114165509258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45955.114165509258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45955.114165509258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45955.114165509258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45955.114165509258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45955.114165509258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45955.114165509258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45955.114165509258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45955.114165509258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45955.114165509258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45955.114165509258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45955.114165509258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45955.114165509258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45955.114165509258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45955.114165509258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45955.114165509258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45955.114165509258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45955.114165509258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45955.114165509258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45955.114165509258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45955.114165509258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45955.114165509258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45955.114165509258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45955.114165509258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45955.114165509258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45955.114165509258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45955.114165509258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45955.114165509258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45955.114165509258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45955.114165509258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45955.114165509258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45955.114165509258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45955.114165509258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45955.114165509258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45955.114165509258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45955.114165509258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45955.114165509258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45955.114165509258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45955.114165509258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45955.114165509258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45955.114165509258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45955.114165509258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45955.114165509258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45955.114165509258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45955.114165509258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45955.114165509258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45955.114165509258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45955.114165509258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45955.114165509258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45955.114165509258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45955.114165509258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45955.114165509258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45955.114165509258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45955.114165509258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45955.114165509258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45955.114165509258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45955.114165509258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45955.114165509258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45955.114165509258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45955.114165509258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45955.114165509258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45955.114165509258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45955.114165509258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45955.114165509258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45955.114165509258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45955.114165509258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45955.114165509258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45955.114165509258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45955.114165509258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45955.114165509258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45955.114165509258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45955.114165509258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45955.114165509258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45955.114165509258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45955.114165509258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45955.114165509258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45955.114165509258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45955.114165509258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45955.114165509258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45955.114165509258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45955.114165509258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45955.114165509258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45955.114165509258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45955.114165509258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45955.114165509258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45955.114165509258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45955.114165509258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45955.114165509258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45955.114165509258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45955.114165509258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45955.114165509258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45955.114165509258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45955.114165509258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45955.114165509258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45955.114165509258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45955.114165509258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45955.114165509258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45955.114165509258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45955.114165509258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45955.114165509258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45955.114165509258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45955.114165509258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45955.114165509258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45955.114165509258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45955.114165509258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45955.114165509258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45955.114165509258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45955.114165509258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45955.114165509258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45955.114165509258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45955.114165509258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45955.114165509258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45955.114165509258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45955.114165509258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45955.114165509258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45955.114165509258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45955.114165509258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45955.114165509258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45955.114165509258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45955.114165509258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45955.114165509258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45955.114165509258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45955.114165509258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45955.114165509258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45955.114165509258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45955.114165509258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45955.114165509258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45955.114165509258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45955.114165509258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45955.114165509258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45955.114165509258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45955.114165509258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45955.114165509258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45955.114165509258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45955.114165509258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45955.114165509258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45955.114165509258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45955.114165509258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45955.114165509258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45955.114165509258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45955.114165624997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45955.114165624997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45955.114165624997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45955.114165624997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45955.114165624997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45955.114165624997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45955.114165624997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45955.114165624997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45955.114165624997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45955.114165624997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45955.114165624997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45955.114165624997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45955.114165624997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45955.114165624997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45955.114165624997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45955.114165624997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45955.114165624997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45955.114165624997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45955.114165624997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45955.114165624997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45955.114165624997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45955.114165624997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45955.114165624997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45955.114165624997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45955.114165624997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45955.114165624997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45955.114165624997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45955.114165624997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45955.114165624997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45955.114165624997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45955.114165624997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45955.114165624997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45955.114165624997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45955.114165624997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45955.114165624997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45955.114165624997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45955.114165624997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45955.114165624997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45955.114165624997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45955.114165624997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45955.114165624997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45955.114165624997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45955.114165624997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45955.114165624997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45955.114165624997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45955.114165624997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45955.114165624997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45955.114165624997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45955.114165624997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45955.114165624997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45955.114165624997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45955.114165624997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45955.114165624997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45955.114165624997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45955.114165624997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45955.114165624997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45955.114165624997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45955.114165624997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45955.114165624997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45955.114165624997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45955.114165624997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45955.114165624997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45955.114165624997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45955.114165624997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45955.114165624997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45955.114165624997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45955.114165624997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45955.114165624997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45955.114165624997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45955.114165624997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45955.114165624997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45955.114165624997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45955.114165624997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45955.114165624997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45955.114165624997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45955.114165624997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45955.114165624997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45955.114165624997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45955.114165624997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45955.114165624997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45955.114165624997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45955.114165624997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45955.114165624997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45955.114165624997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45955.114165624997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45955.114165624997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45955.114165624997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45955.114165624997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45955.114165624997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45955.114165624997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45955.114165624997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45955.114165624997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45955.114165624997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45955.114165624997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45955.114165624997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45955.114165624997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45955.114165624997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45955.114165624997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45955.114165624997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45955.114165624997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45955.114165624997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45955.114165624997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45955.114165624997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45955.114165624997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45955.114165624997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45955.114165624997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45955.114165624997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45955.114165624997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45955.114165624997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45955.114165624997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45955.114165624997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45955.114165624997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45955.114165624997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45955.114165624997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45955.114165624997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45955.114165624997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45955.114165624997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45955.114165624997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45955.114165624997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45955.114165624997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45955.114165624997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45955.114165624997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45955.114165624997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45955.114165624997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45955.114165624997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45955.114165624997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45955.114165624997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45955.114165624997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45955.114165624997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45955.114165624997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45955.114165624997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45955.114165624997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45955.114165624997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45955.114165624997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45955.114165624997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45955.114165624997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45955.114165624997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45955.114165624997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45955.114165624997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45955.114165624997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45955.114165624997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45955.114165624997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45955.114165624997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45955.114165624997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45955.114165624997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45955.114165624997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45955.114165624997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45955.114165624997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45955.114165624997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45955.114165624997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45955.114165624997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45955.114165624997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45955.114165624997</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45955.114165509258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45955.114165509258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45955.114165509258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45955.114165509258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45955.114165509258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45955.114165509258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45955.114165509258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45955.114165509258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45955.114165509258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45955.114165509258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45955.114165509258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45955.114165509258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45955.114165509258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45955.114165509258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45955.114165509258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45955.114165509258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45955.114165509258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45955.114165509258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45955.114165509258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45955.114165509258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45955.114165509258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45955.114165509258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45955.114165509258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45955.114165509258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45955.114165509258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45955.114165509258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45955.114165509258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45955.114165509258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45955.114165509258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45955.114165509258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45955.114165509258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45955.114165509258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45955.114165509258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45955.114165509258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45955.114165509258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45955.114165509258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45955.114165509258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45955.114165509258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45955.114165509258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45955.114165509258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45955.114165509258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45955.114165509258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45955.114165509258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45955.114165509258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45955.114165509258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45955.114165509258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45955.114165509258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45955.114165509258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45955.114165509258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45955.114165509258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45955.114165509258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45955.114165509258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45955.114165509258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45955.114165509258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45955.114165509258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45955.114165509258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45955.114165509258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45955.114165509258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45955.114165509258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45955.114165509258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45955.114165509258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45955.114165509258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45955.114165509258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45955.114165509258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45955.114165509258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45955.114165509258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45955.114165509258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45955.114165509258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45955.114165509258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45955.114165509258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45955.114165509258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45955.114165509258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45955.114165509258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45955.114165509258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45955.114165509258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45955.114165509258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45955.114165509258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45955.114165509258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45955.114165509258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45955.114165509258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45955.114165509258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45955.114165509258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45955.114165509258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45955.114165509258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45955.114165509258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45955.114165509258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45955.114165509258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45955.114165509258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45955.114165509258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45955.114165509258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45955.114165509258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45955.114165509258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45955.114165509258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45955.114165509258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45955.114165509258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45955.114165509258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45955.114165509258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45955.114165509258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45955.114165509258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45955.114165509258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45955.114165509258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45955.114165509258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45955.114165509258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45955.114165509258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45955.114165509258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45955.114165509258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45955.114165509258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45955.114165509258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45955.114165509258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45955.114165509258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45955.114165509258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45955.114165509258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45955.114165509258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45955.114165509258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45955.114165509258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45955.114165509258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45955.114165509258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45955.114165509258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45955.114165509258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45955.114165509258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45955.114165509258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45955.114165509258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45955.114165509258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45955.114165509258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45955.114165509258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45955.114165509258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45955.114165509258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45955.114165509258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45955.114165509258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45955.114165509258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45955.114165509258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45955.114165509258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45955.114165509258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45955.114165509258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45955.114165509258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45955.114165509258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45955.114165509258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45955.114165509258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45955.114165509258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45955.114165509258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2025-10-24T23:46:25Z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